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5" yWindow="-15" windowWidth="10125" windowHeight="6930" tabRatio="797"/>
  </bookViews>
  <sheets>
    <sheet name="Inventario Bienes Muebles" sheetId="7" r:id="rId1"/>
    <sheet name="Epecific-InvBMuebles" sheetId="2" r:id="rId2"/>
    <sheet name="Inventario Bienes  Inmuebles " sheetId="1" r:id="rId3"/>
    <sheet name="Epecific-InvBInmuebles " sheetId="4" r:id="rId4"/>
    <sheet name="Hoja2" sheetId="9" r:id="rId5"/>
    <sheet name="Registro Aux. B. Arq,Art,Hist. " sheetId="5" r:id="rId6"/>
    <sheet name="Epecific-Reg.Aux" sheetId="6" r:id="rId7"/>
    <sheet name="Hoja3" sheetId="10" r:id="rId8"/>
  </sheets>
  <definedNames>
    <definedName name="_xlnm._FilterDatabase" localSheetId="2" hidden="1">'Inventario Bienes  Inmuebles '!$A$6:$AH$65</definedName>
    <definedName name="_xlnm._FilterDatabase" localSheetId="0" hidden="1">'Inventario Bienes Muebles'!$A$7:$AJ$350</definedName>
    <definedName name="_xlnm.Print_Area" localSheetId="1">'Epecific-InvBMuebles'!$C$1:$I$43</definedName>
    <definedName name="_xlnm.Print_Area" localSheetId="0">'Inventario Bienes Muebles'!$A$1:$AH$364</definedName>
    <definedName name="_xlnm.Print_Titles" localSheetId="3">'Epecific-InvBInmuebles '!$1:$3</definedName>
    <definedName name="_xlnm.Print_Titles" localSheetId="1">'Epecific-InvBMuebles'!$1:$3</definedName>
    <definedName name="_xlnm.Print_Titles" localSheetId="0">'Inventario Bienes Muebles'!$7:$7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323" i="7"/>
  <c r="C322" l="1"/>
  <c r="C321"/>
  <c r="C320"/>
  <c r="C319"/>
  <c r="C318"/>
  <c r="C317"/>
  <c r="C316"/>
  <c r="C315"/>
  <c r="C314"/>
  <c r="C313"/>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8"/>
  <c r="Q69" i="1" l="1"/>
  <c r="Q67"/>
  <c r="Q70" s="1"/>
  <c r="Q72" s="1"/>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7"/>
  <c r="B300" i="7" l="1"/>
  <c r="B301"/>
  <c r="B302"/>
  <c r="B299" l="1"/>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Z242" l="1"/>
  <c r="Z236"/>
  <c r="Z155"/>
  <c r="Z159"/>
  <c r="Z158"/>
  <c r="Z163"/>
  <c r="Z157"/>
  <c r="Z10"/>
  <c r="Z160"/>
  <c r="Z153"/>
  <c r="Z162"/>
  <c r="Z11"/>
  <c r="Z351" l="1"/>
  <c r="Z354"/>
</calcChain>
</file>

<file path=xl/sharedStrings.xml><?xml version="1.0" encoding="utf-8"?>
<sst xmlns="http://schemas.openxmlformats.org/spreadsheetml/2006/main" count="9801" uniqueCount="1567">
  <si>
    <t>Núm. Inventario</t>
  </si>
  <si>
    <t>Núm. Resguardo</t>
  </si>
  <si>
    <t>Responsable del Resguardo</t>
  </si>
  <si>
    <t>Descripción Física del Bien (Detalle)</t>
  </si>
  <si>
    <t>Marca</t>
  </si>
  <si>
    <t>Modelo</t>
  </si>
  <si>
    <t>No. Serie</t>
  </si>
  <si>
    <t>Fecha Adquisición</t>
  </si>
  <si>
    <t>No. Fact.</t>
  </si>
  <si>
    <t>Valor de Adquisición</t>
  </si>
  <si>
    <t>Valor en Libros</t>
  </si>
  <si>
    <t xml:space="preserve">Clave del Bien </t>
  </si>
  <si>
    <t xml:space="preserve">Tipo de Bien </t>
  </si>
  <si>
    <t>Estado del Bien</t>
  </si>
  <si>
    <t>Fecha de Inventario</t>
  </si>
  <si>
    <t>*</t>
  </si>
  <si>
    <t xml:space="preserve"> </t>
  </si>
  <si>
    <t>Ubicación Actual</t>
  </si>
  <si>
    <t>Nombre del campo</t>
  </si>
  <si>
    <t>Formato de columna</t>
  </si>
  <si>
    <t>Explicación del contenido</t>
  </si>
  <si>
    <t>General</t>
  </si>
  <si>
    <t>Es el tipo según se relacione en la clave proveniente del Catálogo de Bienes</t>
  </si>
  <si>
    <t>Fecha</t>
  </si>
  <si>
    <t>Como su nombre lo indica</t>
  </si>
  <si>
    <t>Detalle del bien</t>
  </si>
  <si>
    <t xml:space="preserve">Nombre del servidor público </t>
  </si>
  <si>
    <t>Número</t>
  </si>
  <si>
    <t>1=Bueno; 2=Regular; 3=Malo; 4=Inservible</t>
  </si>
  <si>
    <t>Notas</t>
  </si>
  <si>
    <t>Notas complementarias al bien</t>
  </si>
  <si>
    <t>Especificaciones de campos que deben ser llenados en el formato de Inventario de Bienes Muebles</t>
  </si>
  <si>
    <t>No. Económico</t>
  </si>
  <si>
    <t>Color</t>
  </si>
  <si>
    <t>Último Pago de Tenencia</t>
  </si>
  <si>
    <t>Póliza de Seguro</t>
  </si>
  <si>
    <t xml:space="preserve">Calibre y Tipo </t>
  </si>
  <si>
    <t>Permiso SEDENA</t>
  </si>
  <si>
    <t xml:space="preserve">Municiones en Existencia </t>
  </si>
  <si>
    <t>Descripción del Bien</t>
  </si>
  <si>
    <t>Ubicación y Colindancias</t>
  </si>
  <si>
    <t>Escritura Pública</t>
  </si>
  <si>
    <t>Inscripción al Registro (RPP)</t>
  </si>
  <si>
    <t>Clave Catastral</t>
  </si>
  <si>
    <t>Superficie</t>
  </si>
  <si>
    <t>Valor Catastral</t>
  </si>
  <si>
    <t>Especificaciones de campos que deben ser llenados en el formato de Inventario de Bienes Inmuebles</t>
  </si>
  <si>
    <t>No. Cheque / Póliza</t>
  </si>
  <si>
    <t>Proveedor</t>
  </si>
  <si>
    <t xml:space="preserve">Número de escritura pública </t>
  </si>
  <si>
    <t>Número de Clave Catastral</t>
  </si>
  <si>
    <t>El valor catastral</t>
  </si>
  <si>
    <t xml:space="preserve">Clave Ente </t>
  </si>
  <si>
    <t>Nombre del Ente</t>
  </si>
  <si>
    <t>No. Placa</t>
  </si>
  <si>
    <t>Causa de Baja</t>
  </si>
  <si>
    <t>Fecha de Baja</t>
  </si>
  <si>
    <t xml:space="preserve">Nombre del Ente Público </t>
  </si>
  <si>
    <t>Es la clave proveniente del Catálogo de Entes</t>
  </si>
  <si>
    <t>Origen del Pago
(Fuente de Financiamiento)</t>
  </si>
  <si>
    <t>N/A = No aplica</t>
  </si>
  <si>
    <t>N/I = No identificado</t>
  </si>
  <si>
    <t>54XXX - EQUIPO DE DEFENSA Y SEGURIDAD</t>
  </si>
  <si>
    <t>54XXX - VEHÍCULOS Y EQUIPO DE TRANSPORTE</t>
  </si>
  <si>
    <t>*1</t>
  </si>
  <si>
    <t>Campos adicionales para: VEHÍCULOS Y EQUIPO DE TRANSPORTE</t>
  </si>
  <si>
    <t>*2</t>
  </si>
  <si>
    <t>Campos adicionales para: EQUIPO DE DEFENSA Y SEGURIDAD</t>
  </si>
  <si>
    <t>Obligatorio
INDETEC</t>
  </si>
  <si>
    <t>productoID</t>
  </si>
  <si>
    <t>tipo</t>
  </si>
  <si>
    <t>fec_inventario</t>
  </si>
  <si>
    <t>detalle</t>
  </si>
  <si>
    <t>asignadoID</t>
  </si>
  <si>
    <t>marca</t>
  </si>
  <si>
    <t>tama_o_modelo</t>
  </si>
  <si>
    <t>no_serie</t>
  </si>
  <si>
    <t>fec_adq</t>
  </si>
  <si>
    <t>factura</t>
  </si>
  <si>
    <t>valor_adq</t>
  </si>
  <si>
    <t>estadoConsID</t>
  </si>
  <si>
    <t>estatusID</t>
  </si>
  <si>
    <t>Fecha en la cual se está realizando la actualización del inventario</t>
  </si>
  <si>
    <t>Obligatorio
ASE</t>
  </si>
  <si>
    <t>La fecha en que se adquirió el bien; en el caso de que no sea posible identificar el dato, poner: N/I</t>
  </si>
  <si>
    <t>Como su nombre lo indica; en el caso de que no sea posible identificar el dato, poner: N/A</t>
  </si>
  <si>
    <t>La factura del proveedor al cual se le compró el bien; en el caso de que no sea posible identificar el dato, poner: N/I</t>
  </si>
  <si>
    <t>El valor de adquisición; en el caso de que no sea posible identificar el dato, poner: N/I</t>
  </si>
  <si>
    <t>Documento que acredite la adquisición / propiedad; en el caso de que no sea posible identificar el dato, poner: N/I</t>
  </si>
  <si>
    <t xml:space="preserve">Número de Inscripción al Registro Público de la Propiedad </t>
  </si>
  <si>
    <t>No. Expediente</t>
  </si>
  <si>
    <t>Es la clave proveniente del Catálogo de Bienes</t>
  </si>
  <si>
    <t>Recurso con que fue adquirido el bien; en el caso de que no sea posible identificar el dato, poner: N/I
Notas: 
1. Conforme al Clasificador del Ente
2. Para adquisiciones realizadas a partir del ejercicio 2014, debe identificar el dato</t>
  </si>
  <si>
    <t xml:space="preserve">Estatus Legal </t>
  </si>
  <si>
    <r>
      <t xml:space="preserve">Costo histórico del bien menos la depreciación acumulada
Nota: Excepto cuando el bien tenga el "Estatus": </t>
    </r>
    <r>
      <rPr>
        <sz val="11"/>
        <color rgb="FF002060"/>
        <rFont val="Calibri"/>
        <family val="2"/>
        <scheme val="minor"/>
      </rPr>
      <t>5=Baja; 6= Recibido en comodato (ver notas de Estatus).</t>
    </r>
  </si>
  <si>
    <r>
      <t xml:space="preserve">El estado en que se encuentra el bien:
1=En uso asignado; 
2=En uso comun; 
3=Almacenado dañado; 
4=Almacenado disponible; 
</t>
    </r>
    <r>
      <rPr>
        <sz val="11"/>
        <color rgb="FF002060"/>
        <rFont val="Calibri"/>
        <family val="2"/>
        <scheme val="minor"/>
      </rPr>
      <t xml:space="preserve">5=Baja; 
6= Recibido en comodato; 
</t>
    </r>
    <r>
      <rPr>
        <sz val="11"/>
        <rFont val="Calibri"/>
        <family val="2"/>
        <scheme val="minor"/>
      </rPr>
      <t>7= Otorgado en comodato</t>
    </r>
  </si>
  <si>
    <t>Fecha de última actualización: ___________</t>
  </si>
  <si>
    <t>Corresponde a la clave proveniente del Catálogo de Bienes</t>
  </si>
  <si>
    <t>Nota: Se deberá identificar cada bien con la clave y tipo que le corresponda.</t>
  </si>
  <si>
    <r>
      <t xml:space="preserve">Notas: 
Cuando el Estatus del bien relacionado corresponda a: 
</t>
    </r>
    <r>
      <rPr>
        <sz val="10"/>
        <color rgb="FF002060"/>
        <rFont val="Calibri"/>
        <family val="2"/>
        <scheme val="minor"/>
      </rPr>
      <t>5=Baja</t>
    </r>
    <r>
      <rPr>
        <sz val="10"/>
        <color theme="1"/>
        <rFont val="Calibri"/>
        <family val="2"/>
        <scheme val="minor"/>
      </rPr>
      <t xml:space="preserve">: El Valor en Libros será = 0.00
</t>
    </r>
    <r>
      <rPr>
        <sz val="10"/>
        <color rgb="FF002060"/>
        <rFont val="Calibri"/>
        <family val="2"/>
        <scheme val="minor"/>
      </rPr>
      <t>6= Recibido en comodato:</t>
    </r>
    <r>
      <rPr>
        <sz val="10"/>
        <color theme="1"/>
        <rFont val="Calibri"/>
        <family val="2"/>
        <scheme val="minor"/>
      </rPr>
      <t xml:space="preserve"> El Valor en Libros será = 0.00
</t>
    </r>
    <r>
      <rPr>
        <sz val="10"/>
        <rFont val="Calibri"/>
        <family val="2"/>
        <scheme val="minor"/>
      </rPr>
      <t>7= Otorgado en comodato: El Valor en Libros será el que le corresponda</t>
    </r>
  </si>
  <si>
    <t>Nombre o Razon Social del Proveedor del bien.
En el caso de que no sea posible identificar el dato por que los bienes hayan sido adquiridos en administraciones anteriores (2013-2016), poner: N/I
Nota: Para adquisiciones realizadas a partir del ejercicio 2014, debe identificar el dato.</t>
  </si>
  <si>
    <t>Indicar en su caso,  la etapa en la que legalmente se encuentra el procedimiento de escrituración del bien.</t>
  </si>
  <si>
    <t xml:space="preserve">Documento que Acredite la Propiedad </t>
  </si>
  <si>
    <t>Estatus del Bien</t>
  </si>
  <si>
    <t xml:space="preserve">1= Venta/Enajenación; 
2= Terminación de vida útil; 
3= No localizado o extraviado; 
4= Robado; 
5= Siniestrado; 
6= Donación; 
7=Permuta 
</t>
  </si>
  <si>
    <t xml:space="preserve">1= Venta/Enajenación; 2= Donación; 3= Siniestrado
</t>
  </si>
  <si>
    <t>Costo histórico del bien menos la depreciación acumulada o revaluación del activo
Nota: Excepto cuando el bien sea dado de Baja o Recibido en comodato el valor será = 0.00</t>
  </si>
  <si>
    <r>
      <t xml:space="preserve">Notas complementarias al bien. 
</t>
    </r>
    <r>
      <rPr>
        <b/>
        <sz val="11"/>
        <rFont val="Calibri"/>
        <family val="2"/>
        <scheme val="minor"/>
      </rPr>
      <t>En caso de baja:</t>
    </r>
    <r>
      <rPr>
        <sz val="11"/>
        <rFont val="Calibri"/>
        <family val="2"/>
        <scheme val="minor"/>
      </rPr>
      <t xml:space="preserve"> deberá especificar la fecha y número de Acta de Cabildo, además de fecha y oficio de autorización de la H. Legislatura</t>
    </r>
  </si>
  <si>
    <t>Póliza de registro y número de cheque; en el caso de que no sea posible identificar el dato, poner: N/I
Nota: 
Para adquisiciones realizadas a partir del ejercicio 2014, debe identificar el dato</t>
  </si>
  <si>
    <t>AUXILIAR SUJETO A INVENTARIODE BIENES ARQUEOLÓGICOS, ARTÍSTICOS E HISTÓRICOS</t>
  </si>
  <si>
    <t xml:space="preserve">Código del Bien </t>
  </si>
  <si>
    <t>Clasificación</t>
  </si>
  <si>
    <t>Referencia de la Declaratoria</t>
  </si>
  <si>
    <t xml:space="preserve">Especificaciones de campos que deben ser llenados en el formato de Registro Auxiliar de 
Bienes Arqueológicos, Artísticos y Culturales </t>
  </si>
  <si>
    <t>Fecha en la que se realiza la operación señalando día, mes y año (dd/mm/aa).</t>
  </si>
  <si>
    <t>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t>
  </si>
  <si>
    <t>Breve explicación del bien.</t>
  </si>
  <si>
    <t xml:space="preserve">Notas complementarias al bien. </t>
  </si>
  <si>
    <t>De acuerdo a la tabla “Clasificación de Bienes”:
1. Arqueológicos
2. Artísticos 
3. Históricos.</t>
  </si>
  <si>
    <t xml:space="preserve">Oficio o documento expedido por la autoridad competente en materia de bienes arqueológicos, artísticos e históricos.
</t>
  </si>
  <si>
    <t>De acuerdo a la tabla “Clasificación de Bienes” 
ejemplo: 1. bienes muebles.</t>
  </si>
  <si>
    <t>IMPORTANTE:</t>
  </si>
  <si>
    <t>Sólo se incluirán los bienes arqueológicos, artísticos e históricos, de los que se tenga la Declaratoria por la autoridad competente (INAH / INBA), y que se encuentren bajo la propiedad legal, custodia, comodato o consesión del Municipio.</t>
  </si>
  <si>
    <t>* Puede Consultar:</t>
  </si>
  <si>
    <t>https://sre.gob.mx/images/stories/docnormateca/dgbirma/lineamientos/lineamversfinaldgbirma-2.pdf</t>
  </si>
  <si>
    <t xml:space="preserve">CAMION INTERNATIONAL BLANCO  </t>
  </si>
  <si>
    <t>3HAMMAAR7CL563834</t>
  </si>
  <si>
    <t>INTERNATIONAL</t>
  </si>
  <si>
    <t>BLANCO</t>
  </si>
  <si>
    <t>OBRAS PUBLICAS</t>
  </si>
  <si>
    <t>DODGE RAM PICK UP BLANCA</t>
  </si>
  <si>
    <t>FORD TRANSIT AMBULANCIA</t>
  </si>
  <si>
    <t>INTERNATIONAL CAMION PIPA</t>
  </si>
  <si>
    <t>DODGE RAM PATRULLA</t>
  </si>
  <si>
    <t>NISSAN ALUMBRADO</t>
  </si>
  <si>
    <t>FORD THOMAS 6.6 DIESEL</t>
  </si>
  <si>
    <t>CHEVROLET PICK UP</t>
  </si>
  <si>
    <t>DINA CAMION</t>
  </si>
  <si>
    <t>CATERPILLAR BULLDOZER</t>
  </si>
  <si>
    <t>CATERPILLAR MOTOCONFORMADORA</t>
  </si>
  <si>
    <t>NISSAN</t>
  </si>
  <si>
    <t>TOYOTA</t>
  </si>
  <si>
    <t>NISSAN URBAN</t>
  </si>
  <si>
    <t>CRISLER RAM 3 TON</t>
  </si>
  <si>
    <t xml:space="preserve">INTERNATIONAL CAMION  </t>
  </si>
  <si>
    <t>CASE RETROEXCABADORA</t>
  </si>
  <si>
    <t xml:space="preserve">CHEVROLET  </t>
  </si>
  <si>
    <t>INTERNATIONAL ESCOLAR</t>
  </si>
  <si>
    <t>O. PÚBLICAS</t>
  </si>
  <si>
    <t>O.PÚBLICAS</t>
  </si>
  <si>
    <t>PRESIDENCIA</t>
  </si>
  <si>
    <t>S. PUBLICA</t>
  </si>
  <si>
    <t>O. PUBLICAS</t>
  </si>
  <si>
    <t>TESORERIA</t>
  </si>
  <si>
    <t>DIF</t>
  </si>
  <si>
    <t>DODGE RAM PICK UP</t>
  </si>
  <si>
    <t>CRYSLER RAM 3 TON</t>
  </si>
  <si>
    <t>INTERNACIONAL CAMION</t>
  </si>
  <si>
    <t>CASE RETROEXCAVADORA</t>
  </si>
  <si>
    <t>CHEVROLET</t>
  </si>
  <si>
    <t>INTERNATIONAL  ESCOLAR</t>
  </si>
  <si>
    <t>580 SUPER L</t>
  </si>
  <si>
    <t>3B7JC26Y01M562192</t>
  </si>
  <si>
    <t>WFOR54HP9CJA30817</t>
  </si>
  <si>
    <t>3HAMMAARSCL126138</t>
  </si>
  <si>
    <t>3C6CDAAP9CG192237</t>
  </si>
  <si>
    <t>3C6DAAP5CG192218</t>
  </si>
  <si>
    <t>1FDPJ75P8KVA57154</t>
  </si>
  <si>
    <t>1GBK6P1FXKV112169</t>
  </si>
  <si>
    <t>3AACLKPN4YS007496</t>
  </si>
  <si>
    <t>3HTMMAAR53N563584</t>
  </si>
  <si>
    <t>12089G16121997</t>
  </si>
  <si>
    <t>JJG0277385</t>
  </si>
  <si>
    <t>3N6DD13S98K-011461</t>
  </si>
  <si>
    <t>3TMJU62N49MO85150</t>
  </si>
  <si>
    <t>1GCEC24RX1Z145061</t>
  </si>
  <si>
    <t>3N6DD13S25K015993</t>
  </si>
  <si>
    <t>IHVBBAAN8XH236291</t>
  </si>
  <si>
    <t>3N6DD13S16K007451</t>
  </si>
  <si>
    <t>3N6DD23T3DK-027700</t>
  </si>
  <si>
    <t>1HTSAZPMOMH315524</t>
  </si>
  <si>
    <t>JN6BE6CS1F9-012637</t>
  </si>
  <si>
    <t>NEGRO</t>
  </si>
  <si>
    <t>AZUL-BLANCO</t>
  </si>
  <si>
    <t>ROJO</t>
  </si>
  <si>
    <t>AMARILLO</t>
  </si>
  <si>
    <t>GUINDO</t>
  </si>
  <si>
    <t>AZUL</t>
  </si>
  <si>
    <t>BLANCO-VERDE</t>
  </si>
  <si>
    <t>PISTOLAS</t>
  </si>
  <si>
    <t>SEGURIDAD PUBLICA</t>
  </si>
  <si>
    <t>SMITH&amp;WESSON</t>
  </si>
  <si>
    <t>TOYOTA TACOMA</t>
  </si>
  <si>
    <t>1 RIFLE SEMIAUTOMATICO 5.56X45 MM</t>
  </si>
  <si>
    <t>BERETTA</t>
  </si>
  <si>
    <t>BENELLI</t>
  </si>
  <si>
    <t>FUSILES</t>
  </si>
  <si>
    <t>92FS</t>
  </si>
  <si>
    <t>SCP 70/90 DE ASALTO, CULATA PLEG. CON DOS CARGADORES</t>
  </si>
  <si>
    <t>MR1 DE ASALTO</t>
  </si>
  <si>
    <t>5.56X45 MM</t>
  </si>
  <si>
    <t>L.O.C. No. 203</t>
  </si>
  <si>
    <t>P01</t>
  </si>
  <si>
    <t>P10</t>
  </si>
  <si>
    <t>P16</t>
  </si>
  <si>
    <t>P19</t>
  </si>
  <si>
    <t>P20</t>
  </si>
  <si>
    <t>P22</t>
  </si>
  <si>
    <t>P26</t>
  </si>
  <si>
    <t>P27</t>
  </si>
  <si>
    <t>P29</t>
  </si>
  <si>
    <t>P38</t>
  </si>
  <si>
    <t>P39</t>
  </si>
  <si>
    <t>PISTOLA DE 9MM</t>
  </si>
  <si>
    <t xml:space="preserve">1 RIFLE SEMIAUTOMATICO NUEVO CALIBRE 0.223'', CON DOS CARGADORES CON CAPCIDAD DE 30 CARTUCHOS CADA UNO. </t>
  </si>
  <si>
    <t>BC008077G</t>
  </si>
  <si>
    <t>N/I</t>
  </si>
  <si>
    <t>TIMOTEO DE LA CRUZ TORRES</t>
  </si>
  <si>
    <t>9MM</t>
  </si>
  <si>
    <t>JOSE DE JESUS SANCHEZ GODINA</t>
  </si>
  <si>
    <t>A25009G</t>
  </si>
  <si>
    <t>BEMO0466</t>
  </si>
  <si>
    <t>A25002G</t>
  </si>
  <si>
    <t>MARTIN VILLEGAS GUERRERO</t>
  </si>
  <si>
    <t>A25004G</t>
  </si>
  <si>
    <t>BEMO0484</t>
  </si>
  <si>
    <t>BEMO283</t>
  </si>
  <si>
    <t>BEMO633</t>
  </si>
  <si>
    <t>H05901Z</t>
  </si>
  <si>
    <t>SILLON DE MADERA CON AGUILA TALLADA</t>
  </si>
  <si>
    <t>ESCRITORIO CON DOS CAJONES Y CUBIERTAS DE FORMICA CON VIDRIO</t>
  </si>
  <si>
    <t>MODULO CON RUEDAS CON CUBIERTA DE FORMICA</t>
  </si>
  <si>
    <t>ARCHIVERO DE FORMICA CON TRES CAJONES</t>
  </si>
  <si>
    <t>FOTOCOPIADORA PANASONIC</t>
  </si>
  <si>
    <t>MUEBLE DE FORMICA PARA COMPUTADORA</t>
  </si>
  <si>
    <t>02-513</t>
  </si>
  <si>
    <t>SILLONES</t>
  </si>
  <si>
    <t>ESCRITORIOS</t>
  </si>
  <si>
    <t>SILLAS</t>
  </si>
  <si>
    <t>NO ASEGURADO</t>
  </si>
  <si>
    <t>N/A</t>
  </si>
  <si>
    <t>SI01</t>
  </si>
  <si>
    <t>SI03</t>
  </si>
  <si>
    <t>SI04</t>
  </si>
  <si>
    <t>SI05</t>
  </si>
  <si>
    <t>SI06</t>
  </si>
  <si>
    <t>SI10</t>
  </si>
  <si>
    <t>SI13</t>
  </si>
  <si>
    <t>SI14</t>
  </si>
  <si>
    <t>SI15</t>
  </si>
  <si>
    <t>SILLON GIRATORIO NEGRO</t>
  </si>
  <si>
    <t>INTERNATIONAL CAMIONERA DE JALISCO SA DE CV</t>
  </si>
  <si>
    <t>DIONISIO LLAMAS LOPEZ</t>
  </si>
  <si>
    <t>ALFONSO SARABIA MAGALLANES</t>
  </si>
  <si>
    <t>HORACIO PACHECO BAUTISTA</t>
  </si>
  <si>
    <t>RM-548376</t>
  </si>
  <si>
    <t>AUTODISTRIBUIDORES DE ZACATECAS SA DE CV</t>
  </si>
  <si>
    <t>JUAN CARLOS MEZA ALEGRIA</t>
  </si>
  <si>
    <t>SILVANO QUIROZ SERRANO</t>
  </si>
  <si>
    <t>3N6CD13S1YK-02636</t>
  </si>
  <si>
    <t>JOSE REFUGIO BERUMEN RUIZ</t>
  </si>
  <si>
    <t>J. JESUS TAPIA GARCIA</t>
  </si>
  <si>
    <t>CAMIONERA DINA DE AGUASCALIENTES SA DE CV</t>
  </si>
  <si>
    <t>EDUARDO ESCATEL ROBLEDO</t>
  </si>
  <si>
    <t>CAMIONERAA DEL CENTRO SA DE CV</t>
  </si>
  <si>
    <t>D7G A</t>
  </si>
  <si>
    <t>JOSE ANTONIO CARILLO MARQUEZ</t>
  </si>
  <si>
    <t>JUAN MARTINEZ ACOSTA</t>
  </si>
  <si>
    <t>1=BUENO</t>
  </si>
  <si>
    <t>1=EN USO ASINGANDO</t>
  </si>
  <si>
    <t>3=MALO</t>
  </si>
  <si>
    <t>VEHÍCULO ADQUIRIDO POR DONACIÓN</t>
  </si>
  <si>
    <t>VEHÍCULO ADQUIRIDO MEDIANTE APOYO</t>
  </si>
  <si>
    <t>2=REGULAR</t>
  </si>
  <si>
    <t>02-514</t>
  </si>
  <si>
    <t xml:space="preserve">UNIDADES AUTOMOTRICES S. A. DE C. V. </t>
  </si>
  <si>
    <t>92V-10676</t>
  </si>
  <si>
    <t>4=INSERVIBLE</t>
  </si>
  <si>
    <t>3=ALMACENADO DAÑADO</t>
  </si>
  <si>
    <t xml:space="preserve">EL BIEN SE ENCUENTRA DAÑANO, SE VA A SOMETER A CABILDO Y LEGISLATURA PARA SU BAJA. </t>
  </si>
  <si>
    <t xml:space="preserve">COMERCIALIZADORA NACIONAL AL COMERCIO EXTERIOR S. A. DE C. V. </t>
  </si>
  <si>
    <t xml:space="preserve">OZ AUTOMOTRIZ S. DE R. L. DE C. V. </t>
  </si>
  <si>
    <t>6=RECIBIDO EN COMODATO</t>
  </si>
  <si>
    <t>2=MALO</t>
  </si>
  <si>
    <t>J. TRINIDAD HARO CASAS</t>
  </si>
  <si>
    <t>ADQUISICIÓN POR MEDIO DE DONACIÓN</t>
  </si>
  <si>
    <t>IMPRESORA EXCEED YOUR EPSON</t>
  </si>
  <si>
    <t>S01</t>
  </si>
  <si>
    <t>ESCRITORIO EJECUTIVO CON TRES CAJONES CUBIERTA DE VIDRIO COLOR BEIGE</t>
  </si>
  <si>
    <t>S02</t>
  </si>
  <si>
    <t>ARCHIVERO METÁLICO CON CUATRO CAJONES COLOR GRIS</t>
  </si>
  <si>
    <t>S05</t>
  </si>
  <si>
    <t>MUEBLE DE MADERA CON 3 DEPARTAMENTOS COLOR BEIGE</t>
  </si>
  <si>
    <t>S09</t>
  </si>
  <si>
    <t>SILLÓN NEUMÁTICO ACOJINADO GIRATORIO Y CON CODERAS DE PLÁSTICO COLOR NEGRO</t>
  </si>
  <si>
    <t>S10</t>
  </si>
  <si>
    <t>EQUIPO DE COMPUTO (CPU INTEL CELERUM COLOR NEGRO Y MONITOR LG FLATRON COLOR PLATA)</t>
  </si>
  <si>
    <t>S12</t>
  </si>
  <si>
    <t>LIBRERO DE MADERA CON 5 DEPARTAMENTOS COLOR TINTO</t>
  </si>
  <si>
    <t>S13</t>
  </si>
  <si>
    <t>MUEBLE PARA TV AGLOMERADO COLOR CAFÉ</t>
  </si>
  <si>
    <t>S14</t>
  </si>
  <si>
    <t>MESA PARA COMPUTADORA CUBIERTA DE FÓRMICA EN COLOR BEIGE</t>
  </si>
  <si>
    <t>S26</t>
  </si>
  <si>
    <t>S39</t>
  </si>
  <si>
    <t>IMPRESORA HP DESJET 3050 COLOR NEGRO</t>
  </si>
  <si>
    <t>S47</t>
  </si>
  <si>
    <t>IMPRESORA MARCA EPSON ESEET YOUR VISION COLOR NEGRO</t>
  </si>
  <si>
    <t>T01</t>
  </si>
  <si>
    <t>ESCRITORIO DE MADERA CON 4 CAJONES Y VIDRIO EN COLOR TINTO</t>
  </si>
  <si>
    <t>T02</t>
  </si>
  <si>
    <t>ESCRITORIO DE METAL CON 6 CAJONES DE LA MARCA FRAGA COLOR GRIS</t>
  </si>
  <si>
    <t>T03</t>
  </si>
  <si>
    <t>ARCHIVERO DE METAL CON 2 CAJONES Y CAJA FUERTE EN COLOR GRIS</t>
  </si>
  <si>
    <t>T04</t>
  </si>
  <si>
    <t>ARCHIVERO METÁLICO DE 4 CAJONES COLOR GRIS</t>
  </si>
  <si>
    <t>SILLA CON CODERAS COLOR BEIGE</t>
  </si>
  <si>
    <t>T11-A</t>
  </si>
  <si>
    <t>T11-B</t>
  </si>
  <si>
    <t>T11-C</t>
  </si>
  <si>
    <t>P15-A</t>
  </si>
  <si>
    <t>P15-B</t>
  </si>
  <si>
    <t>P32-A</t>
  </si>
  <si>
    <t>P32-B</t>
  </si>
  <si>
    <t>SI02-A</t>
  </si>
  <si>
    <t>SI02-B</t>
  </si>
  <si>
    <t>T13</t>
  </si>
  <si>
    <t>LIBRERO DE MADERA CON 3 MODULOS COLOR NOGAL</t>
  </si>
  <si>
    <t>T20</t>
  </si>
  <si>
    <t>SILLÓN CON CODERAS DE PLÁSTICO COLOR NEGRO</t>
  </si>
  <si>
    <t>T22</t>
  </si>
  <si>
    <t>SILLA EJECUTIVA GIRATORIA ACOJINADA COLOR NEGRO</t>
  </si>
  <si>
    <t>T23-A</t>
  </si>
  <si>
    <t>MUEBLE DE MADERA PARA COMPUTADORA COLOR NEGRO</t>
  </si>
  <si>
    <t>T23-B</t>
  </si>
  <si>
    <t>MUEBLE DE MADERA PARA COMPUTADORA COLOR CAFÉ</t>
  </si>
  <si>
    <t>T25</t>
  </si>
  <si>
    <t>FOTOCOPIADORA BLANCA PANASONIC AZUL CON MORADO</t>
  </si>
  <si>
    <t>T31</t>
  </si>
  <si>
    <t>T32</t>
  </si>
  <si>
    <t>EQUIPO DE CÓMPUTO CON CPU ENSAMBLADO INTEL PENTIUM 4 A1.6 MHZ 256MB EN RAM Y MONITOR</t>
  </si>
  <si>
    <t>T36</t>
  </si>
  <si>
    <t>EQUIPO DE CÓMPUTO CON CPU DE LA MARCA SAMSUNG COLOR NEGRO Y MONITOR LG</t>
  </si>
  <si>
    <t>OP01</t>
  </si>
  <si>
    <t>ARCHIVERO METÁLICO CON 3 CAJONES COLOR GRIS</t>
  </si>
  <si>
    <t>OP05</t>
  </si>
  <si>
    <t>MESA CON LIBRERO PARA COMPUTADORA EN COLOR BEIGE</t>
  </si>
  <si>
    <t>OP06</t>
  </si>
  <si>
    <t>ESCRITORIO DE MADERA CON UN CAJÓN Y VIDRIO EN COLOR CREMA</t>
  </si>
  <si>
    <t>OP11</t>
  </si>
  <si>
    <t>EQUIPO DE CÓMPUTO CON CPU IBM EN COLOR NEGRO Y MONITOR</t>
  </si>
  <si>
    <t>OP18</t>
  </si>
  <si>
    <t>SILLÓN NEUMÁTICO ACOJINADO GIRATORIO CON CODERAS DE PLÁSTICO COLOR NEGRO</t>
  </si>
  <si>
    <t>OP19</t>
  </si>
  <si>
    <t>ESCRITORIO EJECUTIVO DETALLE ESTILO BARSOBIA COLOR CREMA</t>
  </si>
  <si>
    <t>OP22</t>
  </si>
  <si>
    <t>SILLA ACOJINADA CON CODERAS COLOR BEIGE</t>
  </si>
  <si>
    <t>OP23</t>
  </si>
  <si>
    <t>IMPRESORA LASER JET 2600N DE LA MARCA HP COLOR BEIGE</t>
  </si>
  <si>
    <t>OP25</t>
  </si>
  <si>
    <t>ESCRITORIO CUBIERTA DE FÓRMICA 2 CAJONES Y VIDRIO COLOR CREMA</t>
  </si>
  <si>
    <t>OP26</t>
  </si>
  <si>
    <t>OP28</t>
  </si>
  <si>
    <t>RESTIRADOR PARA DIBUJO COLOR BLANCO CON BANCO COMPLEMENTARIO</t>
  </si>
  <si>
    <t>OP36</t>
  </si>
  <si>
    <t>MUEBLE ESCRITORIO CORESSA EN COLOR CREMA</t>
  </si>
  <si>
    <t>OP40</t>
  </si>
  <si>
    <t>EQUIPO DE CÓMPUTO CPU CON MONITOR DE 15 PULGADAS MARCA E-MACHINES COLOR NEGRO</t>
  </si>
  <si>
    <t>OP41</t>
  </si>
  <si>
    <t>OP46</t>
  </si>
  <si>
    <t>ESCRITORIO CON UN LADO SEMICIRCULAR EN COLOR BEIGE</t>
  </si>
  <si>
    <t>OP50</t>
  </si>
  <si>
    <t>ESCALERA DE FIBRA DE VIDRIO 7,3 EN COLOR CAFÉ</t>
  </si>
  <si>
    <t>OP52</t>
  </si>
  <si>
    <t>EQUIPO DE CÓMPUTO INTEL PENTIUM COREL13 3.4GHZ CON CPU Y MONITOR LCD 18.5´´</t>
  </si>
  <si>
    <t>OP53</t>
  </si>
  <si>
    <t>EQUIPO DE CÓMPUTO CON CPU Y MONITOR LCD 19´´ AMD ATHOM X2 2.25 DISCO DURO DE 2GB DE LA MARCA HP COLOR NEGRO</t>
  </si>
  <si>
    <t>OP54</t>
  </si>
  <si>
    <t>LOTE DE 7 SILLAS APIABLE DUREX ACOJINADAS EN COLOR NEGRO</t>
  </si>
  <si>
    <t>OP56</t>
  </si>
  <si>
    <t>IMPRESORA MULTIFUNCIONAL 8500 JET MONOCROMÁTICA MARCA HP COLOR CROMADO</t>
  </si>
  <si>
    <t>OP57</t>
  </si>
  <si>
    <t>1 SILLÓN EJECUTIVO DE PIEL COLOR NEGRO</t>
  </si>
  <si>
    <t>OP58-A</t>
  </si>
  <si>
    <t>IMPRESORA EPSON INYECCIÓN DE TINTA EN COLOR NEGRO</t>
  </si>
  <si>
    <t>OP58-B</t>
  </si>
  <si>
    <t>OP59</t>
  </si>
  <si>
    <t>ESCRITORIO CRISTAL DE 3 PIEZAS COLOR CRISTAL</t>
  </si>
  <si>
    <t>OP60</t>
  </si>
  <si>
    <t>ESCRITORIO CON LIBRERO Y 2 CAJONERAS COLOR CAOBA</t>
  </si>
  <si>
    <t>OP61</t>
  </si>
  <si>
    <t>SILLA EJECUTIVA ACOJINADA COLOR GUINDO</t>
  </si>
  <si>
    <t>OP66</t>
  </si>
  <si>
    <t>EQUIPO DE CÓMPUTO INTEL PENTIUM COREL13 3.4GHZ CON CPU Y MONITOR LCD 18.5´´ MARCA LG COLOR NEGRO</t>
  </si>
  <si>
    <t>OP68</t>
  </si>
  <si>
    <t>IMPRESORA EPSON ESEET YOUR VISION COLOR NEGRO</t>
  </si>
  <si>
    <t>C01</t>
  </si>
  <si>
    <t>C07</t>
  </si>
  <si>
    <t>C05-A</t>
  </si>
  <si>
    <t>C05-B</t>
  </si>
  <si>
    <t>C05-C</t>
  </si>
  <si>
    <t>IMPRESORA HP BEIGE CON GRIS</t>
  </si>
  <si>
    <t>ESCRITORIO EJECUTIVO CON CUATRO CAJONES DE FÓRMICA CUBIERTA DE VIDRIO COLOR CREMA</t>
  </si>
  <si>
    <t>DIF01-A</t>
  </si>
  <si>
    <t>DIF01-B</t>
  </si>
  <si>
    <t>DIF02</t>
  </si>
  <si>
    <t>MESA DE FORMICA CON RUEDAS EN COLOR GRIS Y TINTO</t>
  </si>
  <si>
    <t>SILLÓN GIRATORIO COLOR BEIGE</t>
  </si>
  <si>
    <t>DIF11</t>
  </si>
  <si>
    <t>TOROLOCHE COLOR CAFÉ</t>
  </si>
  <si>
    <t>DIF12</t>
  </si>
  <si>
    <t>ESCRITORIO DE MADERA CON 5 CAJONES COLOR CAFÉ</t>
  </si>
  <si>
    <t>DIF15</t>
  </si>
  <si>
    <t>MUEBLE DE PARED TIPO CLOSET EN COLOR CAFÉ</t>
  </si>
  <si>
    <t>DIF04</t>
  </si>
  <si>
    <t>DIF17</t>
  </si>
  <si>
    <t>ARCHIVERO CON CUATRO CAJONES DE LÁMINA COLOR GRIS</t>
  </si>
  <si>
    <t>DIF21</t>
  </si>
  <si>
    <t>IMPRESORA COLOR GRIS CON NEGRO</t>
  </si>
  <si>
    <t>DIF22</t>
  </si>
  <si>
    <t>SILLA SECRETARIAL DE LA MARCA PRINTAFORM COLOR NEGRO</t>
  </si>
  <si>
    <t>DIF23</t>
  </si>
  <si>
    <t>MUEBLE PARA COMPUTADORA COLOR AZUL</t>
  </si>
  <si>
    <t>DIF24</t>
  </si>
  <si>
    <t>SILLA SECRETARIAL COLOR NEGRO</t>
  </si>
  <si>
    <t>DIF25</t>
  </si>
  <si>
    <t>TUBA CON ESTUCHE COLOR ORO</t>
  </si>
  <si>
    <t>DIF26</t>
  </si>
  <si>
    <t>TAMBORA CON BASE</t>
  </si>
  <si>
    <t>DIF27</t>
  </si>
  <si>
    <t>UN JUEGO DE PLATILLOS COLOR ORO</t>
  </si>
  <si>
    <t>DIF28</t>
  </si>
  <si>
    <t>1 LOTE DE 6 PANDEROS</t>
  </si>
  <si>
    <t>DIF29</t>
  </si>
  <si>
    <t>TAROLA COLOR ORO</t>
  </si>
  <si>
    <t>DIF30</t>
  </si>
  <si>
    <t>SAXOFÓN CHICO</t>
  </si>
  <si>
    <t>SAXOFÓN GRANDE CON ESTUCHE</t>
  </si>
  <si>
    <t>DIF31-A</t>
  </si>
  <si>
    <t>DIF31-B</t>
  </si>
  <si>
    <t>DIF32-B</t>
  </si>
  <si>
    <t>DIF32-A</t>
  </si>
  <si>
    <t>TROMPETA CON ESTUCHE CON BOQUILLA</t>
  </si>
  <si>
    <t>TROMPETA CON ESTUCHE SIN BOQUILLA</t>
  </si>
  <si>
    <t>DIF33</t>
  </si>
  <si>
    <t>TROMPETA SIN BOQUILLA</t>
  </si>
  <si>
    <t>FLAUTA CON ESTUCHE</t>
  </si>
  <si>
    <t>DIF34-A</t>
  </si>
  <si>
    <t>DIF34-B</t>
  </si>
  <si>
    <t>DIF35</t>
  </si>
  <si>
    <t>FLAUTÍN CON ESTUCHE</t>
  </si>
  <si>
    <t>DIF36</t>
  </si>
  <si>
    <t>BASE PARA TROMPETA</t>
  </si>
  <si>
    <t>TRIÁNGULO SIN GOLPE</t>
  </si>
  <si>
    <t xml:space="preserve">DIF37-A </t>
  </si>
  <si>
    <t>DIF37-B</t>
  </si>
  <si>
    <t>DIF41</t>
  </si>
  <si>
    <t>ARCHIVERO DE MADERA CON TRES CAJONES</t>
  </si>
  <si>
    <t>DIF42</t>
  </si>
  <si>
    <t>EQUIPO DE CÓMPUTO CON CPU DE LA MARCA COMPAQ COLOR NEGRO Y MONITOR</t>
  </si>
  <si>
    <t>DIF45</t>
  </si>
  <si>
    <t>MESA DE MADERA CHICA COLOR CAFÉ</t>
  </si>
  <si>
    <t>DIF47</t>
  </si>
  <si>
    <t>EQUIPO DE CÓMPUTO CON CPU DE LA MARCA INTEL Y MONITOR</t>
  </si>
  <si>
    <t>DIF50</t>
  </si>
  <si>
    <t>MESA DE MADERA GRANDE</t>
  </si>
  <si>
    <t>DIF51</t>
  </si>
  <si>
    <t>LOTE DE 8 SILLAS DE PLÁSTICO CON CODERAS</t>
  </si>
  <si>
    <t>DIF54</t>
  </si>
  <si>
    <t xml:space="preserve">LOTE CON 12 MESAS DESPLEGABLES </t>
  </si>
  <si>
    <t>DIF55</t>
  </si>
  <si>
    <t>LOTE DE 67 SILLAS PLEGLABLES DE FIERRO CON PLASTICO</t>
  </si>
  <si>
    <t>TROMBÓN CON ESTUCHE</t>
  </si>
  <si>
    <t>DIF58-B</t>
  </si>
  <si>
    <t>DIF58-A</t>
  </si>
  <si>
    <t>DIF59</t>
  </si>
  <si>
    <t>CORNO</t>
  </si>
  <si>
    <t>DIF60</t>
  </si>
  <si>
    <t>SAXOPLANO</t>
  </si>
  <si>
    <t>CLARINETE CON ESTUCHE</t>
  </si>
  <si>
    <t>DIF61-B</t>
  </si>
  <si>
    <t>DIF61-A</t>
  </si>
  <si>
    <t>DIF86</t>
  </si>
  <si>
    <t>MESA CON LIBRERO PARA COMPUTADORA COLOR CREMA</t>
  </si>
  <si>
    <t>DIF87</t>
  </si>
  <si>
    <t>EQUIPO DE CÓMPUTO CON CPU COMPAQ PRESARIO COLOR BEIGE Y MONITOR</t>
  </si>
  <si>
    <t>DIF88</t>
  </si>
  <si>
    <t>IMPRESORA EPSON COLOR NEGRO</t>
  </si>
  <si>
    <t>DIF90</t>
  </si>
  <si>
    <t>EQUIPO DE CÓMPUTO CON CPU DE 2GB MARCA LG COLOR NEGRO Y MONITO LCD 15´´ SAMSUNG COLOR NEGRO</t>
  </si>
  <si>
    <t>DIF92</t>
  </si>
  <si>
    <t>IMPRESORA EPSON EXCED YOUR VISION COLOR NEGRO</t>
  </si>
  <si>
    <t>MESA METÁLICA INFANTIL CON CUBIERTA EN COLOR HUESO</t>
  </si>
  <si>
    <t>BO1-B</t>
  </si>
  <si>
    <t>B01-A</t>
  </si>
  <si>
    <t>B02</t>
  </si>
  <si>
    <t>ESCRITORIO METÁLICO COLOR GRIS</t>
  </si>
  <si>
    <t>B09</t>
  </si>
  <si>
    <t>MESA DE ESTANTE DE MADERA COLOR CREMA</t>
  </si>
  <si>
    <t>B10</t>
  </si>
  <si>
    <t>LOTE CON 7 SILLAS DE MADERA INFANTIL COLOR CREMA</t>
  </si>
  <si>
    <t>MESA PARA COMPUTADORA COLOR CAFÉ CLARO</t>
  </si>
  <si>
    <t>B14-B</t>
  </si>
  <si>
    <t>B14-A</t>
  </si>
  <si>
    <t>B16</t>
  </si>
  <si>
    <t>ESTANTE DE MADERA COLOR CAFÉ</t>
  </si>
  <si>
    <t>B17</t>
  </si>
  <si>
    <t>MESA DE MADERA PARA TRES COMPUTADORAS COLOR CAFÉ</t>
  </si>
  <si>
    <t>B20</t>
  </si>
  <si>
    <t>UN LOTE DE 5 ESCRITORIOS PARA COMPUTADORA COLOR CREMA</t>
  </si>
  <si>
    <t>B21</t>
  </si>
  <si>
    <t>ESCRITORIO PARA COMPUTADORA CON UN CAJON CON LLAVE COLOR CREMA</t>
  </si>
  <si>
    <t>B22</t>
  </si>
  <si>
    <t>1 LOTE DE 5 SILLAS COLOR NEGRO</t>
  </si>
  <si>
    <t>B23</t>
  </si>
  <si>
    <t>LOTE DE 6 COMPUTADORA HP COLOR NEGRO CON GRIS</t>
  </si>
  <si>
    <t>B25-A</t>
  </si>
  <si>
    <t>MESA METÁLICA CON CUBIERTA COLOR HUESO</t>
  </si>
  <si>
    <t>B25-B</t>
  </si>
  <si>
    <t>B30</t>
  </si>
  <si>
    <t>LOTE DE 9 SILLAS COLOR CAFÉ</t>
  </si>
  <si>
    <t>CA02</t>
  </si>
  <si>
    <t>ARCHIVERO TIPO CASILLERO COLOR CREMA</t>
  </si>
  <si>
    <t>CA05</t>
  </si>
  <si>
    <t>SILLA GIRATORIA TIPO SECRETARIAL COLOR NEGRO</t>
  </si>
  <si>
    <t>CA08</t>
  </si>
  <si>
    <t>SILLA SECRETARIAL O HS/05 COLOR NEGRO</t>
  </si>
  <si>
    <t>CA11</t>
  </si>
  <si>
    <t>LIBRERO MODELO VENECIA COLOR TINTO</t>
  </si>
  <si>
    <t>CA12</t>
  </si>
  <si>
    <t>ARCHIVERO METÁLICO CON 4 GABETAS COLOR GRIS</t>
  </si>
  <si>
    <t>CA15</t>
  </si>
  <si>
    <t>IMPRESORA MATRIZ DE IMPACTO DE 15´´ CON 9 AGUJAS EN COLOR GRIS</t>
  </si>
  <si>
    <t>CA18</t>
  </si>
  <si>
    <t>ESCRITORIO EJECUTIVO CON CUBIERTA DE FORMICA Y VIDRIO CON TRES CAJONES COLOR CREMA</t>
  </si>
  <si>
    <t>CA21</t>
  </si>
  <si>
    <t>SILLA CON ESTRUCTURA DE FIERRO CON CODERAS COLOR BEIGE</t>
  </si>
  <si>
    <t>CA23</t>
  </si>
  <si>
    <t>SUMADORA DE LA MARCA ZITIZEN GRIS CON BLANCO</t>
  </si>
  <si>
    <t>CA25</t>
  </si>
  <si>
    <t xml:space="preserve">SUMADORA DE LA MARCA SHARP COLOR GRIS </t>
  </si>
  <si>
    <t>CA26</t>
  </si>
  <si>
    <t>SUMADORA DE LA MARCA PRINTAFORM COLOR BLANCO</t>
  </si>
  <si>
    <t>CA27</t>
  </si>
  <si>
    <t>IMPRESORA HP COLOR GRIS CON BLANCO</t>
  </si>
  <si>
    <t>CA30</t>
  </si>
  <si>
    <t>ESCRITORIO EJECUTIVO CUBIERTA DE FORMICA Y VIDRIO CON TRES CAJONES COLOR CREMA</t>
  </si>
  <si>
    <t>CA32</t>
  </si>
  <si>
    <t>ESCRITORIO EJECUTIVO CON CUBIERTA DE FORMICA Y VIDRIO CON DOS CAJONES COLOR BEIGE</t>
  </si>
  <si>
    <t>CA34</t>
  </si>
  <si>
    <t>EQUIPO DE CÓMPUTO CON MONITOR HP Y CPU ENSAMBLADO COLOR NEGRO</t>
  </si>
  <si>
    <t>CA37</t>
  </si>
  <si>
    <t>FOTOCOPIADORA GRANDE DE MARCA IKON COLOR BEIGE</t>
  </si>
  <si>
    <t>CA38</t>
  </si>
  <si>
    <t>EQUIPO DE CÓMPUTO CON CPU DE DISCO DURO 40MG COMPAQ PRESARIO COLOR NEGRO Y MONITOR MARCA GEISER COLOR NEGRO.</t>
  </si>
  <si>
    <t>CA39</t>
  </si>
  <si>
    <t>LOTE DE 6 SILLAS ACOJINADAS COLOR NEGRO</t>
  </si>
  <si>
    <t>CA40</t>
  </si>
  <si>
    <t>CA41</t>
  </si>
  <si>
    <t>CPU DE LA MARCA HP COLOR NEGRO</t>
  </si>
  <si>
    <t>AL01</t>
  </si>
  <si>
    <t>ESCALERA DE FIBRA DE VIDRIO PARA ELECTRISISTA GRIS CON ROJO</t>
  </si>
  <si>
    <t>AL04</t>
  </si>
  <si>
    <t>RELOJ DE KIOSCO ANTIGÜO</t>
  </si>
  <si>
    <t>AL05</t>
  </si>
  <si>
    <t>2 CAMPANAS DE KIOSCO ANTIGÜO</t>
  </si>
  <si>
    <t>AL14</t>
  </si>
  <si>
    <t>ESCRITORIO DE MADERA CON 6 CAJONES Y VIDRIO COLOR CREMA</t>
  </si>
  <si>
    <t>ROSALINA MEDINA AVILA</t>
  </si>
  <si>
    <t>MA. DEL REFUGIO SÁNCHEZ CASTAÑEDA</t>
  </si>
  <si>
    <t>SINDICATURA</t>
  </si>
  <si>
    <t>OBRAS PUBLICAS Y DESARROLLO ECONÓMICO</t>
  </si>
  <si>
    <t>CONTRALORÍA</t>
  </si>
  <si>
    <t>DIF MUNICIPAL</t>
  </si>
  <si>
    <t>BIBLIOTECA</t>
  </si>
  <si>
    <t>CATASTRO</t>
  </si>
  <si>
    <t>ALMACÉN</t>
  </si>
  <si>
    <t>MARCO ANTONIO CARLOS SARABIA</t>
  </si>
  <si>
    <t>JUZGADO MUNICIPAL</t>
  </si>
  <si>
    <t>REGISTRO CIVIL</t>
  </si>
  <si>
    <t>JOSEFINA DEL REAL OROZCO</t>
  </si>
  <si>
    <t>SALÓN DE CABILDO</t>
  </si>
  <si>
    <t>CENTRO CULTURAL</t>
  </si>
  <si>
    <t>ESCRITORIO EJECUTIVO DE MADERA Y METAL COLOR CAFÉ</t>
  </si>
  <si>
    <t>1 SILLA CON CODERAS COLOR BEIGE</t>
  </si>
  <si>
    <t>1 SILLAS CON CODERAS COLOR BEIGE</t>
  </si>
  <si>
    <t>1 LOTE DE 4 SILLAS CON ESTRUCTURA DE FIERRO ACOJINADAS COLOR NEGRO</t>
  </si>
  <si>
    <t>1025B</t>
  </si>
  <si>
    <t>HP</t>
  </si>
  <si>
    <t>IMPRESORA HP LASER JET 1020 GRIS</t>
  </si>
  <si>
    <t>PANASONIC</t>
  </si>
  <si>
    <t>WORKIO1810</t>
  </si>
  <si>
    <t>PRINTAFORM</t>
  </si>
  <si>
    <t>1 SILLA CON ESTRUCTURA DE FIERRO CUBIERTAS DE PLASTICO Y CODERAS COLOR BEIGE</t>
  </si>
  <si>
    <t>COMPUTADORA PORTATIL COLOR NEGRO</t>
  </si>
  <si>
    <t>SILLON EJECUTIVO DE PIEL COLOR NEGRO</t>
  </si>
  <si>
    <t>ARCHIVERO METÁLICO CON TRES CAJONES COLOR GRIS</t>
  </si>
  <si>
    <t xml:space="preserve"> SILLA CON CODERAS COLOR BEIGE</t>
  </si>
  <si>
    <t>SANTANDER</t>
  </si>
  <si>
    <t>CORESA</t>
  </si>
  <si>
    <t>ESCRITORIO CORESA DE MADERA COLOR TINTO</t>
  </si>
  <si>
    <t>OHE-48</t>
  </si>
  <si>
    <t>ENSAMBLADA</t>
  </si>
  <si>
    <t>FF6177631AS</t>
  </si>
  <si>
    <t>EQUIPO DE COMPUTO CON CPU NEGRO  DE DISCO DURO 300GB Y MONITOR LDC 17´´</t>
  </si>
  <si>
    <t>CNBOKO6324</t>
  </si>
  <si>
    <t>ARCHIVERO DE MELAMINA CAFÉ</t>
  </si>
  <si>
    <t>ARCHIVERO AR MET-2N CAFÉ</t>
  </si>
  <si>
    <t>EPSON</t>
  </si>
  <si>
    <t>CRN</t>
  </si>
  <si>
    <t>SECRETARÍA</t>
  </si>
  <si>
    <t>INTEL-LG</t>
  </si>
  <si>
    <t>EQUIPO DE SONIDO QUE CONTIENE CONSOLA, BACK SATGE 8400 NEGRO, 1 CONSOLA CON USB, BAT SATG 8L4, PEDESTAL Y MICRÓFONO, IR-11 SOPORTE MHV METÁLICO COLOR NEGRO, 2 MICRÓFONOS INHALAMBRICOS, 4 BAFLES, 1 2AMPLIFICADOR, MEZCLADORA…</t>
  </si>
  <si>
    <t>VCVRA-1002</t>
  </si>
  <si>
    <t>ALL-IN-ONEJ610</t>
  </si>
  <si>
    <t>FRAGA</t>
  </si>
  <si>
    <t>26/12/200</t>
  </si>
  <si>
    <t>OHS-022</t>
  </si>
  <si>
    <t>S281P</t>
  </si>
  <si>
    <t>WORK101810</t>
  </si>
  <si>
    <t>INTEL PENTIUM 4</t>
  </si>
  <si>
    <t>BENQ</t>
  </si>
  <si>
    <t>EQUIPO DE CÓMPUTO CON CPU ENSAMBLADO BENQ 56X BLANCO Y MONITOR</t>
  </si>
  <si>
    <t>SAMSUNG</t>
  </si>
  <si>
    <t>IBM</t>
  </si>
  <si>
    <t>215-A</t>
  </si>
  <si>
    <t>WOD2310</t>
  </si>
  <si>
    <t>E-MACHINES</t>
  </si>
  <si>
    <t>LG ACTEC</t>
  </si>
  <si>
    <t>301NDUNFF606</t>
  </si>
  <si>
    <t>4CS1210HJ2</t>
  </si>
  <si>
    <t>110-127W-AC</t>
  </si>
  <si>
    <t>M2727NF</t>
  </si>
  <si>
    <t>L355</t>
  </si>
  <si>
    <t xml:space="preserve">LG  </t>
  </si>
  <si>
    <t>212NDLS4K136</t>
  </si>
  <si>
    <t>ESCRITORIO CUBIERTA DE FÓRMICA   CON 7 CAJONES</t>
  </si>
  <si>
    <t>SILLA CON ESTRUCTURA DE FIERRO CUBIERTA DE PLÁSTICO Y CODERA COLOR BEIGE</t>
  </si>
  <si>
    <t>S370GA</t>
  </si>
  <si>
    <t>INTEL</t>
  </si>
  <si>
    <t>120/75ST</t>
  </si>
  <si>
    <t>29/06/200</t>
  </si>
  <si>
    <t>COMPAQ</t>
  </si>
  <si>
    <t>LG-SAMSUNG</t>
  </si>
  <si>
    <t>JM ROMO</t>
  </si>
  <si>
    <t>5-281P</t>
  </si>
  <si>
    <t>S-261P</t>
  </si>
  <si>
    <t>S-306G</t>
  </si>
  <si>
    <t>EPL6200</t>
  </si>
  <si>
    <t>VENECIA</t>
  </si>
  <si>
    <t>23/018/1990</t>
  </si>
  <si>
    <t>ZITIZEN</t>
  </si>
  <si>
    <t>355DPIII</t>
  </si>
  <si>
    <t>SHARP</t>
  </si>
  <si>
    <t>EL-192P</t>
  </si>
  <si>
    <t>4800 DPI</t>
  </si>
  <si>
    <t>IKON</t>
  </si>
  <si>
    <t>DESARROLLO AGROPECUARIO</t>
  </si>
  <si>
    <t>CORREO</t>
  </si>
  <si>
    <t>SC1</t>
  </si>
  <si>
    <t>MESA DE MADERA COLOR CAFÉ</t>
  </si>
  <si>
    <t>SC04</t>
  </si>
  <si>
    <t>LOTE DE 12 SILLAS PLEGLABLES DE PLÁSTICO COLOR BLANCO</t>
  </si>
  <si>
    <t>SC05</t>
  </si>
  <si>
    <t>MESA DE MADERA DE 1.50X0.75M COLOR CAFÉ</t>
  </si>
  <si>
    <t>SC06</t>
  </si>
  <si>
    <t>SC09</t>
  </si>
  <si>
    <t>MUEBLE DE MADERA CON 5 CAJONES Y 4 ENTREPAÑOS COLOR CAFÉ</t>
  </si>
  <si>
    <t>SC10</t>
  </si>
  <si>
    <t>CREDEZA CON 2 CAJONES Y CUBIERTA DE FORMICA COLOR CREMA</t>
  </si>
  <si>
    <t>CC14</t>
  </si>
  <si>
    <t>EQUIPO DE CÓMPUTO CON CPU AKTEC COLOR NEGRO Y MONITOR DE 18.5´´ MARCA BENK COLOR NEGRO</t>
  </si>
  <si>
    <t>AKTEC-BENK</t>
  </si>
  <si>
    <t>CC15</t>
  </si>
  <si>
    <t>ESCRITORIO CHICO DE MADERA CAFÉ</t>
  </si>
  <si>
    <t>CC16</t>
  </si>
  <si>
    <t>SILLA GIRATORIA DE COLOR NEGRO</t>
  </si>
  <si>
    <t>SILLA DE PLASTICO CON CODERAS COLOR BEIGE</t>
  </si>
  <si>
    <t>DA01-A</t>
  </si>
  <si>
    <t>DA01-B</t>
  </si>
  <si>
    <t>DA02</t>
  </si>
  <si>
    <t>ESCRITORIO CON TRES CAJONES COLOR CAFÉ</t>
  </si>
  <si>
    <t>DA03</t>
  </si>
  <si>
    <t>MUEBLE DE DOS PIEZAS DE MADERA COLOR TINTO</t>
  </si>
  <si>
    <t>DA04</t>
  </si>
  <si>
    <t>ESCRITORIO DE MADERA CON CUATRO CAJONES COLOR CREMA</t>
  </si>
  <si>
    <t>DA06</t>
  </si>
  <si>
    <t>DELL-AMD-ALASKA</t>
  </si>
  <si>
    <t>EQUIPO DE CÓMPUTO COLOR NEGRO</t>
  </si>
  <si>
    <t>DA07</t>
  </si>
  <si>
    <t>IMPRESORA LASER HP 1100 COLOR BEIGE</t>
  </si>
  <si>
    <t>DA11</t>
  </si>
  <si>
    <t>SILLA APILABLE DUREX ACOJINADA COLOR NEGRO</t>
  </si>
  <si>
    <t>J01</t>
  </si>
  <si>
    <t>J02</t>
  </si>
  <si>
    <t>SILLA CON ESTRUCTURA DE FIERRO Y CODERAS COLOR BEIGE</t>
  </si>
  <si>
    <t>J04</t>
  </si>
  <si>
    <t>SILLA DE FIERRO CON CUBIERTA DE TELA COLOR NEGRO</t>
  </si>
  <si>
    <t>SILLA DE PLASTICO COLOR BLANCA</t>
  </si>
  <si>
    <t>J05-A</t>
  </si>
  <si>
    <t>J05-B</t>
  </si>
  <si>
    <t>SILLA DE PLASTICO COLOR CAFÉ</t>
  </si>
  <si>
    <t>J10</t>
  </si>
  <si>
    <t>EQUIPO DE CÓMPUTO CON CPU COMPAQ PRESARIO COLOR NEGRO Y PANTALLA MARCA GATEWAY</t>
  </si>
  <si>
    <t>J13</t>
  </si>
  <si>
    <t>IMPRESORA MARCA SAMSUNG</t>
  </si>
  <si>
    <t>J14</t>
  </si>
  <si>
    <t>ARCHIVERO CONGLOERADO DE 2 PIEZAS</t>
  </si>
  <si>
    <t>RC01</t>
  </si>
  <si>
    <t>ESCRITORIO METÁLICO CON 6 CAJONES Y VIDRIO COLOR TINTO</t>
  </si>
  <si>
    <t>RC02</t>
  </si>
  <si>
    <t>SILLA MODELO ITALIANO</t>
  </si>
  <si>
    <t>ITALIANO</t>
  </si>
  <si>
    <t>SILLA CON CUBIERTA DE PLÁSTICO COLOR NEGRO</t>
  </si>
  <si>
    <t>RC04-B</t>
  </si>
  <si>
    <t>RC04-A</t>
  </si>
  <si>
    <t>RC05</t>
  </si>
  <si>
    <t>RC12</t>
  </si>
  <si>
    <t>SILLA OHS-20 SECRETARIAL COLOR NEGRO</t>
  </si>
  <si>
    <t>C03</t>
  </si>
  <si>
    <t>EQUIPO DE COMPUTO CON CPU BLANCO Y PANTALLA SAMSUNG BLANCA</t>
  </si>
  <si>
    <t>SP04</t>
  </si>
  <si>
    <t>LOTE DE 5 SILLAS CON FORRO DE TELA COLOR NEGRO</t>
  </si>
  <si>
    <t>SP05</t>
  </si>
  <si>
    <t>SP06</t>
  </si>
  <si>
    <t xml:space="preserve">ESCRITORIO METÁLICO CON 6 CAJONES  </t>
  </si>
  <si>
    <t>SP22</t>
  </si>
  <si>
    <t>EQUIPO DE CÓPUTO CON CPU CELERON 700MHZB64MG EN RAM DISCO DURO 20GB DE LA MARCA COMPAQ PRESARIO Y MONITOR DE 14´´ COLOR BLANCO</t>
  </si>
  <si>
    <t>ATOLINGA, ZACATECAS</t>
  </si>
  <si>
    <t>01-35-01</t>
  </si>
  <si>
    <t>TEMPORAL</t>
  </si>
  <si>
    <t>03-15-14</t>
  </si>
  <si>
    <t>TERRENO POZO AGUA POTABLE</t>
  </si>
  <si>
    <t>CENTRO DE SALUD</t>
  </si>
  <si>
    <t>POZO TEXAS</t>
  </si>
  <si>
    <t>PRESIDENCIA MUNICIPAL</t>
  </si>
  <si>
    <t>JARDIN PRINCIPAL</t>
  </si>
  <si>
    <t>PREDIO URBANO VALDIO ( LOTE PARA PASTORELA)</t>
  </si>
  <si>
    <t>PREDIO RÚSTICO DE TEMPORAL  (NUEVO BANCO DE REVESTIMIENTO)</t>
  </si>
  <si>
    <t>CALLE GENARO CODINA JUNTO AL CENTRO DE SALUD</t>
  </si>
  <si>
    <t>AL NORTE DE LA POBLACIÓN</t>
  </si>
  <si>
    <t>EL CERRITO PELÓN</t>
  </si>
  <si>
    <t>CALLE GENARO CODINA ESQ. NIÑOS HÉROES</t>
  </si>
  <si>
    <t>AL NORESTE DE LA POBLACIÓN</t>
  </si>
  <si>
    <t>ENTRE LAS CALLES GENARO CODINA , N. HÉROES Y MIGUEL HIDALGO</t>
  </si>
  <si>
    <t>PROLONGACIÓN NORTE CALLE N. HEROÉS</t>
  </si>
  <si>
    <t>ENTRE CALLES MIGUEL HIDALGO, NIÑOS HEROES Y GENARO CODINA</t>
  </si>
  <si>
    <t>AL PONIENTE DE LA POBLACIÓN</t>
  </si>
  <si>
    <t>ESQ. C. NIÑOS HÉROES Y C. COLORADO, CABECERA MUNICIPAL</t>
  </si>
  <si>
    <t>C. OCTAVIO PAZ ESQ. JAIME TORRES BODET</t>
  </si>
  <si>
    <t>POR LA CALLE PINO AZUL Y PIRULES DEL FRACCIONAMIENTO DE LOS PINOS DE LA POBLACION DE ATOLINGA, ZACATECAS.</t>
  </si>
  <si>
    <t>LOTE UNO MANZANA NUEVE CALLE EL ROBLE S/N</t>
  </si>
  <si>
    <t>UBICADO AL OESTE DEL RANCH O EL DURAZNO</t>
  </si>
  <si>
    <t>Por la calle Ignacio Allende S/N, del Municipio de Atolinga Zacatecas</t>
  </si>
  <si>
    <t>511.38 M2</t>
  </si>
  <si>
    <t>0 -48-75</t>
  </si>
  <si>
    <t>325.80 M2</t>
  </si>
  <si>
    <t>3-88-23 HAS.</t>
  </si>
  <si>
    <t>0-03-00 HAS</t>
  </si>
  <si>
    <t>1- 44- 36 HAS.</t>
  </si>
  <si>
    <t>100 M2</t>
  </si>
  <si>
    <t>00-99-34 HAS.</t>
  </si>
  <si>
    <t>485 M2</t>
  </si>
  <si>
    <t>1,200.00 M2</t>
  </si>
  <si>
    <t>00-30-00 HAS.</t>
  </si>
  <si>
    <t>1-00-00 HAS.</t>
  </si>
  <si>
    <t>1,713.67 M2</t>
  </si>
  <si>
    <t>1,531.90 M2</t>
  </si>
  <si>
    <t>375 M2</t>
  </si>
  <si>
    <t>1-63-59 HAS.</t>
  </si>
  <si>
    <t>01-00-00</t>
  </si>
  <si>
    <t xml:space="preserve">2,583.00 M2 </t>
  </si>
  <si>
    <t>01-00-00 HA</t>
  </si>
  <si>
    <t>160 M2</t>
  </si>
  <si>
    <t>1-00-00</t>
  </si>
  <si>
    <t>200 M2</t>
  </si>
  <si>
    <t>5,004.00 M2</t>
  </si>
  <si>
    <t>CAMION DE CARGA, DE BASURA, DE VOLTEO, PIPAS, REVOLVEDORAS Y TRACTO-CAMIONES</t>
  </si>
  <si>
    <t>ARCHIVEROS</t>
  </si>
  <si>
    <t>LIBREROS</t>
  </si>
  <si>
    <t>COMPUTADORAS</t>
  </si>
  <si>
    <t>MESAS</t>
  </si>
  <si>
    <t>IMPRESORAS</t>
  </si>
  <si>
    <t>INSTRUMENTOS MUSICALES</t>
  </si>
  <si>
    <t>FOTOCOPIADORAS</t>
  </si>
  <si>
    <t>RESTIRADORES</t>
  </si>
  <si>
    <t>MAQUINAS DE ESCRIBIR, SUMAR, CALCULAR Y REGISTRAR</t>
  </si>
  <si>
    <t>CREDEZA</t>
  </si>
  <si>
    <t>CPU</t>
  </si>
  <si>
    <t>ESTANTES</t>
  </si>
  <si>
    <t>EQUIPO DE SONIDO</t>
  </si>
  <si>
    <t>MODULOS</t>
  </si>
  <si>
    <t>1P</t>
  </si>
  <si>
    <t>2P</t>
  </si>
  <si>
    <t>3P</t>
  </si>
  <si>
    <t>4P</t>
  </si>
  <si>
    <t>COMPUTADORAS-ESCRITORIO Y LAP TOP</t>
  </si>
  <si>
    <t>LIBRERO DE MADERA SANTANDER COLOR TINTO</t>
  </si>
  <si>
    <t xml:space="preserve">ESTE VEHICULO ES UN COMODATO </t>
  </si>
  <si>
    <t>TIMOTEO DE LA CRUZ  TORREZ</t>
  </si>
  <si>
    <t>TIMOTEO DE LA CRUZ TORREZ</t>
  </si>
  <si>
    <t>JOSE LUIS SANTACRUZ</t>
  </si>
  <si>
    <t>3</t>
  </si>
  <si>
    <t xml:space="preserve">ATOLINGA </t>
  </si>
  <si>
    <t xml:space="preserve">N/I </t>
  </si>
  <si>
    <t>EN PROCESO</t>
  </si>
  <si>
    <t>Se está llevando a cabo una Controversia Constitucional con numero 76/2014, promovido por el Municipio de Atolinga Zacatecas en contra del Poder Ejecutivo y Secretario General de Gobierno del Estadoi de Zacatecas.</t>
  </si>
  <si>
    <t>5811002</t>
  </si>
  <si>
    <t xml:space="preserve">TERRENO RUSTICO </t>
  </si>
  <si>
    <t>SUBURBIO NOR-ESTE, DE LA POBLACIÓN CALLE MARIANO MATAMOROS</t>
  </si>
  <si>
    <t>ESCRITURADO</t>
  </si>
  <si>
    <t>140-M-04</t>
  </si>
  <si>
    <t>17 DE FEBRERO DE 1986</t>
  </si>
  <si>
    <t xml:space="preserve">ESCRITURA PUBLICA </t>
  </si>
  <si>
    <t xml:space="preserve">150.00 </t>
  </si>
  <si>
    <t>5811001</t>
  </si>
  <si>
    <t xml:space="preserve">TERRENO  URBANO </t>
  </si>
  <si>
    <t>PREDIO URBANO CORRESPONDIENTE AL PARQUE SIST. AGUA POTABLE</t>
  </si>
  <si>
    <t>POR LA CALLE MIGUEL HIDALGO S/N DE LA POBLACION DE ATOLINGA ZACATECAS, EL PARQUECITO</t>
  </si>
  <si>
    <t xml:space="preserve">31 FOLIO 49, VOL CLVIII LIBRO PRIMERO, SECCION PRIMERA </t>
  </si>
  <si>
    <t xml:space="preserve">6  DE FEBRERO DE 2001 </t>
  </si>
  <si>
    <t>32, 580.00</t>
  </si>
  <si>
    <t>PREDIO RUSTICO DE AGOSTADERO CORRESPONDIENTE AL PARQUE LOS PINITOS</t>
  </si>
  <si>
    <t>59 FOLIO 141-143, VOL XCV</t>
  </si>
  <si>
    <t>5 DE OCTUBRE DE 1995</t>
  </si>
  <si>
    <t>3, 882.00</t>
  </si>
  <si>
    <t>PREDIO RUSTICO DE AGOSTADERO CORRESPONDIETE A LA INSPECCIÓN ESCOLAR</t>
  </si>
  <si>
    <t>UBICADO EN EL LUGAR CONOCIDO CON EL NOMBRE DE TEXAS, POR LA CALLE CALLE COLORADO</t>
  </si>
  <si>
    <t>140-M-03</t>
  </si>
  <si>
    <t>4 DE JULIO DE 1984</t>
  </si>
  <si>
    <t>10.000</t>
  </si>
  <si>
    <t>PREDIO RUSTICO DE AGOSTADERO CORRESPONDIENTE AL BASURERO MUNICIPAL</t>
  </si>
  <si>
    <t xml:space="preserve">AL PÒNIENTE DE LA POBLACÍON DE ATOLINGA </t>
  </si>
  <si>
    <t xml:space="preserve">59 FOLIO 208, VOL II, SECCION QUINTA </t>
  </si>
  <si>
    <t>03-001-0000</t>
  </si>
  <si>
    <t>01-50-00 HAS</t>
  </si>
  <si>
    <t>30 DE NOVIEMBRE DE 1999</t>
  </si>
  <si>
    <t>3, 750.00</t>
  </si>
  <si>
    <t>9, 000.00</t>
  </si>
  <si>
    <t>PREDIO RUSTICO DE AGOSTADERO CORRESPONDIENTE AL BANCO DE REVESTIMIENTO</t>
  </si>
  <si>
    <t>UBICADO EN EL RANCHO  DEL DURAZNO</t>
  </si>
  <si>
    <t>03-009-000582</t>
  </si>
  <si>
    <t>3 DE SEPTIEMBRE DE 1997</t>
  </si>
  <si>
    <t>5, 774.00</t>
  </si>
  <si>
    <t>SIN ESCRITURAR</t>
  </si>
  <si>
    <t xml:space="preserve">No se tiene antecedente de proceso, ni documentacion al respecto </t>
  </si>
  <si>
    <t>PREDIO RUSTICO DE TEMPORAL CORRESPONDIENTE AL AUDITORIO MUNICIPAL</t>
  </si>
  <si>
    <t>SUBURBIO NOR- ESTE DE LA POBLACIÓN DE ATOLINGA, BOULEVARD CERVANTES CORONA</t>
  </si>
  <si>
    <t>28 DE DICIEMBRE DE 1983</t>
  </si>
  <si>
    <t>28, 000.00</t>
  </si>
  <si>
    <t>TERRENO URBANO</t>
  </si>
  <si>
    <t>PREDIO URBANO CORRESPONDIENTE AL RASTRO MUNICIPAL</t>
  </si>
  <si>
    <t>PROLONGACION PONIENTE DE LA CALLE 5 DE MAYO</t>
  </si>
  <si>
    <t>30 DE ENERO DE 1974</t>
  </si>
  <si>
    <t xml:space="preserve">ESCRITURA PIBLICA </t>
  </si>
  <si>
    <t>1, 500.00</t>
  </si>
  <si>
    <t xml:space="preserve">EN PRCESO </t>
  </si>
  <si>
    <t xml:space="preserve">TERRENO URBANO </t>
  </si>
  <si>
    <t>PREDIO URBANO BALDIO, PANTEON MUNICIPAL</t>
  </si>
  <si>
    <t xml:space="preserve">29 FOLIO 93-97, VOL II, SECCION QUINTA </t>
  </si>
  <si>
    <t>DONACION ESCRITURADO</t>
  </si>
  <si>
    <t>01-38-01</t>
  </si>
  <si>
    <t>8904.75 M2</t>
  </si>
  <si>
    <t>29 DE ABRIL DE 2010</t>
  </si>
  <si>
    <t xml:space="preserve">0.00 </t>
  </si>
  <si>
    <t>PREDIO RUTICO DE TEMPORAL CORRESPONDIENTE A LA CASA DE SALUD</t>
  </si>
  <si>
    <t>AL NORTE DEL RANCHO EL DURAZNO</t>
  </si>
  <si>
    <t>26 DE MARZO DE 2003</t>
  </si>
  <si>
    <t>0.00</t>
  </si>
  <si>
    <t>PREDIO RUSTICO DE TEMPORAL CORRESPONDIENTE AL BANCO DE REVESTIMIENTO</t>
  </si>
  <si>
    <t>UBICADO EN EL RANCHO EL DURAZNO</t>
  </si>
  <si>
    <t xml:space="preserve">15 FOLIOS 45-49, VOL II, FRACCION QUINTA </t>
  </si>
  <si>
    <t>7 DE FEBRERO DEL 2006</t>
  </si>
  <si>
    <t>90,000.00</t>
  </si>
  <si>
    <t>12,000.00</t>
  </si>
  <si>
    <t>PREDIO URBANO CORRESPONDIENTE A LA UNIDAD DEPORTIVA PARTE NORTE</t>
  </si>
  <si>
    <t xml:space="preserve">AL NORTE DE LA POBLACIÓN DE ATOLINGA </t>
  </si>
  <si>
    <t xml:space="preserve">57 FOLIOS 204, VOL II, SECCION QUINTA </t>
  </si>
  <si>
    <t>8 DE ABRIL DE 1996</t>
  </si>
  <si>
    <t>4907.00</t>
  </si>
  <si>
    <t>81, 795.00</t>
  </si>
  <si>
    <t>PREDIO RUSTICO Y PARTE SUB-URBANO  CORRESPONDIENTE  A LA  PLANTA TRATADORA DE AGUAS RESIDUALES</t>
  </si>
  <si>
    <t xml:space="preserve">17 FOLIO 53-57, VOL II, SECCION QUINTA </t>
  </si>
  <si>
    <t xml:space="preserve">00- 36-71.71  HAS </t>
  </si>
  <si>
    <t xml:space="preserve">18 DE OCTUBRE DE 2007 </t>
  </si>
  <si>
    <t>73, 434.20</t>
  </si>
  <si>
    <t>PREDIO URBANO BALDIO CORRESPONDIENTE A  TERRENO PARA CENTRO DE SALUD</t>
  </si>
  <si>
    <t xml:space="preserve">19 FOLIO 59-62, VOL II, SECCION QUINTA </t>
  </si>
  <si>
    <t>01-07-27</t>
  </si>
  <si>
    <t xml:space="preserve">01 DE DICIEMBRE DE 2008 </t>
  </si>
  <si>
    <t>336, 000.00</t>
  </si>
  <si>
    <t>PREDIO URBANO BALDIO, CORRESPONDIENTE A  TERRENO PARA CASA DE JUSTICIA MPAL.</t>
  </si>
  <si>
    <t>21 FOLIO 66-70, VOL II, SECCION PRIMERA</t>
  </si>
  <si>
    <t>01-18-06</t>
  </si>
  <si>
    <t xml:space="preserve">425.00 M2 </t>
  </si>
  <si>
    <t>26 DE AGOSTO DE 2009</t>
  </si>
  <si>
    <t>PREDIO RUSTICO DE TEMPORAL CORRESPONDIENTE A TERRENO PANTEON MUNICIPAL (NUEVO)</t>
  </si>
  <si>
    <t>UBICADO AL NOR-ESTE DE LA POBLACIÓN DE ATOLINGA, ZACATECAS.</t>
  </si>
  <si>
    <t>2 DE JULIO DE 2010</t>
  </si>
  <si>
    <t>50,000.00</t>
  </si>
  <si>
    <t xml:space="preserve">28 FOLIO 88-92, VOL II, SECCION QUINTA </t>
  </si>
  <si>
    <t>01-34-14</t>
  </si>
  <si>
    <t>PREDIO URBANO BALDIO CORRESPONDIENTE A LA  CASA DE CULTURA</t>
  </si>
  <si>
    <t>POR LA CALLE PINO AZULS/N DEL FRACCIONAMIENTO DE INTERES SOCIAL LOS PINOS DE ATOLINGA, ZAC.</t>
  </si>
  <si>
    <t>32 FOLIO 105-109, VOL II, SECCION QUINTA</t>
  </si>
  <si>
    <t>01-38-02</t>
  </si>
  <si>
    <t>129, 150.00</t>
  </si>
  <si>
    <t xml:space="preserve">26 OCTUBRE  DE 2010 </t>
  </si>
  <si>
    <t xml:space="preserve">51 FOLIO 184-188, VOL II, SECCION QUINTA </t>
  </si>
  <si>
    <t xml:space="preserve">16 DE ENERO DE 2012 </t>
  </si>
  <si>
    <t>140,000.00</t>
  </si>
  <si>
    <t>TERRENOS RUSTICOS</t>
  </si>
  <si>
    <t xml:space="preserve">60 FOLIO 209-212, VOL II, SECCION QUINTA </t>
  </si>
  <si>
    <t>10 DE ABRIL DE 2013</t>
  </si>
  <si>
    <t>Predio (fraccion) urbano baldio, para la santa cruz</t>
  </si>
  <si>
    <t>63 FOLIO 220-224, VOL II, SECCION QUINTA</t>
  </si>
  <si>
    <t>03-13-25</t>
  </si>
  <si>
    <t>278.10 M2</t>
  </si>
  <si>
    <t>6 DE FEBRERO DE 2014</t>
  </si>
  <si>
    <t>0</t>
  </si>
  <si>
    <t>FRACCION DE UN PREDIO URBANO BALDIO,</t>
  </si>
  <si>
    <t>ubicado por la calle Ignacio Allende S/N</t>
  </si>
  <si>
    <t>67 FOLIO 237-242, VOL II, SECCION QUINTA</t>
  </si>
  <si>
    <t>11 DE SEPTIEMBRE DE 2014</t>
  </si>
  <si>
    <t>82,000.00</t>
  </si>
  <si>
    <t>0000027</t>
  </si>
  <si>
    <t>FONDO IV 2014</t>
  </si>
  <si>
    <t xml:space="preserve">FRACCION DE PREDIO RUSTICO DE TEMPORAL </t>
  </si>
  <si>
    <t>Ubicado en el Rancho de Covarrubias, Municipio de Atolinga, Zacatecas.</t>
  </si>
  <si>
    <t>1 FOLIO 1-5, VOL III, SECCION QUINTA</t>
  </si>
  <si>
    <t>18 DE FEBRERO DE 2015</t>
  </si>
  <si>
    <t>FRACCION DE PREDIO RUSTICO DE AGOSTADERO</t>
  </si>
  <si>
    <t>Ubicado en el Montecillo Rancho El Durazno de Atolinga Zacatecas.</t>
  </si>
  <si>
    <t xml:space="preserve">N/A </t>
  </si>
  <si>
    <t>COMODATO</t>
  </si>
  <si>
    <t>200.00  M2</t>
  </si>
  <si>
    <t>16 DE  ENERO DE 2015</t>
  </si>
  <si>
    <t>CONTRATO DE COMODATO</t>
  </si>
  <si>
    <t>El terreno se encuentra en comodato.</t>
  </si>
  <si>
    <t>Consistente en la Calle Elena Poniatowska</t>
  </si>
  <si>
    <t>64 FOLIO 225-229, VOL II, SECCION QUINTA</t>
  </si>
  <si>
    <t>2969.18 M2</t>
  </si>
  <si>
    <t>26 DE MARZO DE 2014</t>
  </si>
  <si>
    <t>Ubicado al oriente del Rancho El Durazno, ANTENA</t>
  </si>
  <si>
    <t>62 folio 216-219, VOL II, SECCION QUINTA</t>
  </si>
  <si>
    <t>2500.00 M2</t>
  </si>
  <si>
    <t>13 DE FEBRERO DE 2014</t>
  </si>
  <si>
    <t>37, 500.00</t>
  </si>
  <si>
    <t xml:space="preserve">FRACCION DE PREDIO RUSTICO </t>
  </si>
  <si>
    <t xml:space="preserve">UBICADO COMUNIDAD DE CHARCUELOS </t>
  </si>
  <si>
    <t xml:space="preserve">49.00 M2 </t>
  </si>
  <si>
    <t>12 DE  JULIO 2013</t>
  </si>
  <si>
    <t xml:space="preserve">FRACCION DE PREDIO URBANO BALDIO </t>
  </si>
  <si>
    <t xml:space="preserve">Ubicado en la calle Atolinga e Ignacio Allende </t>
  </si>
  <si>
    <t xml:space="preserve">40.20 M2 </t>
  </si>
  <si>
    <t xml:space="preserve">20 DE AGOSTO DE 2013 </t>
  </si>
  <si>
    <t>UBICADO EN EL SUBURBIO NOR- ESTE DE LA POBLACION</t>
  </si>
  <si>
    <t xml:space="preserve">43 FOLIO 48-49, VOL II, LIBRO CUARTO, SECCION PRIMERA </t>
  </si>
  <si>
    <t>00-12-96</t>
  </si>
  <si>
    <t>7 DE OCTUBRE DE 1982</t>
  </si>
  <si>
    <t xml:space="preserve">PREDIO RUSTICO  </t>
  </si>
  <si>
    <t xml:space="preserve">UBICADO AL ORIENTE DE LA CLINICA DEL I.M.S.S. AL NOR- ESTE DE LA POBLACION DE ATOLINGA </t>
  </si>
  <si>
    <t>418.00 M2</t>
  </si>
  <si>
    <t>12 DE MAYO DE 1987</t>
  </si>
  <si>
    <t xml:space="preserve">PREDIO RUSTICO DE TEMPORAL </t>
  </si>
  <si>
    <t xml:space="preserve">Ubicado al nor-este de la población  </t>
  </si>
  <si>
    <t>3640.00 M2</t>
  </si>
  <si>
    <t>CAMIONETAS DE CARGA LIGERA</t>
  </si>
  <si>
    <t>FURGONETAS</t>
  </si>
  <si>
    <t>CAMIONES DE CARGA, DE BASURA, DE VOLTEO,  PIPAS, REVOLVEDORAS Y TRACTO-CAMIONES</t>
  </si>
  <si>
    <t>AUTOBUSES Y MICROBUSES DE PASAJEROS</t>
  </si>
  <si>
    <t>ESCALERAS TELESCOPICAS</t>
  </si>
  <si>
    <t>ANAQUELES</t>
  </si>
  <si>
    <t>ESCULTURAS</t>
  </si>
  <si>
    <t>DE ÉSTE VEHÍCULO  NO SE HA PAGADO LA TOTALIDAD SOLO UNA PARTE</t>
  </si>
  <si>
    <t>CIVERNOVUS</t>
  </si>
  <si>
    <t>FONDO III 2014</t>
  </si>
  <si>
    <t>MASCOM</t>
  </si>
  <si>
    <t>FONDO III 2013</t>
  </si>
  <si>
    <t>7036</t>
  </si>
  <si>
    <t xml:space="preserve">GASTO CORRIENTE </t>
  </si>
  <si>
    <t>Mesas</t>
  </si>
  <si>
    <t>5831001</t>
  </si>
  <si>
    <t>48, 670.00</t>
  </si>
  <si>
    <t xml:space="preserve">TERRENO URBANOS </t>
  </si>
  <si>
    <t xml:space="preserve"> UN PREDIO URBANO BALDIO</t>
  </si>
  <si>
    <t>UN  PREDIO URBANO BALDIO</t>
  </si>
  <si>
    <t xml:space="preserve"> 160.00  M2 </t>
  </si>
  <si>
    <t xml:space="preserve">160.00  M2 </t>
  </si>
  <si>
    <t>PREDIO(FRACCION) URBANO VALDIO UNA HECTAREA</t>
  </si>
  <si>
    <t>UN PREDIO RUSTICO  DE AGOSTADERO</t>
  </si>
  <si>
    <t>UBICADOS EN  LA COMUNIDAD DEL DURAZNO</t>
  </si>
  <si>
    <t xml:space="preserve"> 968.00  M2</t>
  </si>
  <si>
    <t xml:space="preserve">4867.00 M2 </t>
  </si>
  <si>
    <t xml:space="preserve">EDIFICIOS </t>
  </si>
  <si>
    <t>A UN COSTADO DEL LIENZO CHARRO AL LADO</t>
  </si>
  <si>
    <t xml:space="preserve">PREDIO RUSTICO DE TEMPORAL CORRESPONDIENTE AL JARDÍN DE NIÑOS GUSTAVO DÍAZ ORDÁZ Y SALA DE VELACION </t>
  </si>
  <si>
    <t>383.04 M2</t>
  </si>
  <si>
    <t>50.94 M2</t>
  </si>
  <si>
    <t>1588.85 M2</t>
  </si>
  <si>
    <t>158.71 M2</t>
  </si>
  <si>
    <t>637.89 M2</t>
  </si>
  <si>
    <t>201.42 M2</t>
  </si>
  <si>
    <t>503.97 M2</t>
  </si>
  <si>
    <t>PREDIO RUSTICO DE LABOR DE TEMPORAL JUNTO A LA BODEGA DEL AUDITORIO IMSS</t>
  </si>
  <si>
    <t>187.96 M2</t>
  </si>
  <si>
    <t>SALA DE VELACION</t>
  </si>
  <si>
    <t>206.14 M2</t>
  </si>
  <si>
    <t>12, 060.00</t>
  </si>
  <si>
    <t>46,587.60</t>
  </si>
  <si>
    <t>29,040.00</t>
  </si>
  <si>
    <t>73,005.00</t>
  </si>
  <si>
    <t>88,000.00</t>
  </si>
  <si>
    <t>178,095.00</t>
  </si>
  <si>
    <t>840 M2</t>
  </si>
  <si>
    <t>378,000.00</t>
  </si>
  <si>
    <t>110,151.30</t>
  </si>
  <si>
    <t xml:space="preserve">806,352.00 </t>
  </si>
  <si>
    <t>65,160.00</t>
  </si>
  <si>
    <t>540,000.00</t>
  </si>
  <si>
    <t>174,581.00</t>
  </si>
  <si>
    <t>188, 100.00</t>
  </si>
  <si>
    <t>329,824.00</t>
  </si>
  <si>
    <t>81,504.00</t>
  </si>
  <si>
    <t>17,323.20</t>
  </si>
  <si>
    <t>37,500.00</t>
  </si>
  <si>
    <t>15,000.00</t>
  </si>
  <si>
    <t>630,500.00</t>
  </si>
  <si>
    <t>450,000.00</t>
  </si>
  <si>
    <t>2,227,771.00</t>
  </si>
  <si>
    <t xml:space="preserve">ACTUALIZADOS </t>
  </si>
  <si>
    <t>1,096,875.00</t>
  </si>
  <si>
    <t>1,490,100.00</t>
  </si>
  <si>
    <t>1, 271, 080.00</t>
  </si>
  <si>
    <t>1,020,624.00</t>
  </si>
  <si>
    <t>1,991,470.00</t>
  </si>
  <si>
    <t>SPA1</t>
  </si>
  <si>
    <t>SPA5</t>
  </si>
  <si>
    <t>SPA9</t>
  </si>
  <si>
    <t>SPA10</t>
  </si>
  <si>
    <t>SPA11</t>
  </si>
  <si>
    <t>SPA12</t>
  </si>
  <si>
    <t>SPA13</t>
  </si>
  <si>
    <t>SPA14</t>
  </si>
  <si>
    <t>SPA15</t>
  </si>
  <si>
    <t xml:space="preserve">67500, 0007540 Y 0000017  </t>
  </si>
  <si>
    <t>FONDO IV 2014, GASTO CORRIENTE Y  FONDO IV 2014</t>
  </si>
  <si>
    <t>SOFTWARE</t>
  </si>
  <si>
    <t>T37</t>
  </si>
  <si>
    <t>RENOVACION LICENCIA ANUAL CONTPAQ FACTURA ELECTRONICA 1EMP1-1USR</t>
  </si>
  <si>
    <t>LAURA ELENA DE LA ROSA GUEVARA</t>
  </si>
  <si>
    <t>GASTO CORRIENTE</t>
  </si>
  <si>
    <t>T38</t>
  </si>
  <si>
    <t>LICENCIA ANUAL CONTPAQ NOMINAS 6A8D-0898-1595-1DE6</t>
  </si>
  <si>
    <t>T39</t>
  </si>
  <si>
    <t>APORTACION EXTRAORDINARIA PARA EL SOSTENIMIENTO DEL INDETEC RECIBIDA EN LOS TERMINOS DE LA FRACC II DEL ARTICULO 19 DE LA LEY DE COORDINACION FISCAL POR EL USO DEL SISTEMA AUTOMATIZADO DE CONTABILIDAD GUBERNAMENTAL SACG</t>
  </si>
  <si>
    <t>INDETEC</t>
  </si>
  <si>
    <t>LAP TOP HP AC-11 14"</t>
  </si>
  <si>
    <t>2016-A</t>
  </si>
  <si>
    <t>LAP TOP HP AC-11 14", 1TB DISCO DURO, 8GB RAM, CORE-13</t>
  </si>
  <si>
    <t>5CG62048NJ</t>
  </si>
  <si>
    <t>ALAN RIOS CARLOS</t>
  </si>
  <si>
    <t>PATRICIA IRENE LOPEZ MARTINEZ</t>
  </si>
  <si>
    <t>14-AC111LA</t>
  </si>
  <si>
    <t>NA</t>
  </si>
  <si>
    <t>NI</t>
  </si>
  <si>
    <t>2016-B</t>
  </si>
  <si>
    <t>LAP TOP HP AC-11 14", 1TB DISCO DURO, 8GB RAM, CORE-14</t>
  </si>
  <si>
    <t>IMPRESORA MULTIFUNCIONAL CANON G2100</t>
  </si>
  <si>
    <t>2016-C</t>
  </si>
  <si>
    <t>CANON</t>
  </si>
  <si>
    <t>G 2100</t>
  </si>
  <si>
    <t>KKDX64896</t>
  </si>
  <si>
    <t>AUTOMOVIL NISSAN TIDA SEDAN ADVANCE COLOR ROJO</t>
  </si>
  <si>
    <t>2016-D</t>
  </si>
  <si>
    <t>3N1BC1AD6HK192345</t>
  </si>
  <si>
    <t>FONDO III</t>
  </si>
  <si>
    <t>FONDO IV</t>
  </si>
  <si>
    <t>PREDIO RUSTICO DE TEMPORAR</t>
  </si>
  <si>
    <t>UBICADO AL NORESTE DE LA POBLACION</t>
  </si>
  <si>
    <t>8 FOLIO22-26 VOLIII SECCION QUINTA</t>
  </si>
  <si>
    <t>6,283.00 M2</t>
  </si>
  <si>
    <t>9 DE FEBRERO DEL 2016</t>
  </si>
  <si>
    <t>PREDIO RUSTICO DE TEMPORAL</t>
  </si>
  <si>
    <t>9 FOLIO22-26 VOLIII SECCION QUINTA</t>
  </si>
  <si>
    <t>890.92 M2</t>
  </si>
  <si>
    <t>UBICADO AL ORIENTE DEL RANCHO DE VILLA HIDALGO</t>
  </si>
  <si>
    <t>10 FOLIO 32-36 VOL III SECCION QUINTA</t>
  </si>
  <si>
    <t>600.00 M2</t>
  </si>
  <si>
    <t>SOFTWARE (COMPAQ NOMINA)</t>
  </si>
  <si>
    <t>T-1-2016</t>
  </si>
  <si>
    <t>OP-1-2016</t>
  </si>
  <si>
    <t>SILLA SECRETARIAL</t>
  </si>
  <si>
    <t>A-115</t>
  </si>
  <si>
    <t>T114</t>
  </si>
  <si>
    <t>MANUEL CERVANTES TREJO</t>
  </si>
  <si>
    <t>OP-2-2016</t>
  </si>
  <si>
    <t>OP-3-2016</t>
  </si>
  <si>
    <t>OP-4-2016</t>
  </si>
  <si>
    <t>OP-5-2016</t>
  </si>
  <si>
    <t>OP-6-2016</t>
  </si>
  <si>
    <t>MODULO EN LINEA 7000</t>
  </si>
  <si>
    <t>CAOBA</t>
  </si>
  <si>
    <t>SILLA  VISTA</t>
  </si>
  <si>
    <t>ECO VISTA</t>
  </si>
  <si>
    <t>OP-7-2016</t>
  </si>
  <si>
    <t>OP-8-2016</t>
  </si>
  <si>
    <t>OP-9-2016</t>
  </si>
  <si>
    <t>OP-10-2016</t>
  </si>
  <si>
    <t>OP-11-2016</t>
  </si>
  <si>
    <t>OP-12-2016</t>
  </si>
  <si>
    <t>OP-13-2016</t>
  </si>
  <si>
    <t>ENFRIADOR Y CALENTADOR</t>
  </si>
  <si>
    <t>ARCHIVERO 3 GAVETAS</t>
  </si>
  <si>
    <t>7000STD</t>
  </si>
  <si>
    <t>5151-2</t>
  </si>
  <si>
    <t>OP-14-2016</t>
  </si>
  <si>
    <t>MULTIFUNCIONAL CANON D1320</t>
  </si>
  <si>
    <t>F161400</t>
  </si>
  <si>
    <t>HQR60955</t>
  </si>
  <si>
    <t>T7324</t>
  </si>
  <si>
    <t>OSCAR ARMANDO ALMARAZ RAMIREZ</t>
  </si>
  <si>
    <t>T-2-2016</t>
  </si>
  <si>
    <t>LAPTOP HP NOTEBOOK</t>
  </si>
  <si>
    <t>T1C05LT</t>
  </si>
  <si>
    <t>240G4</t>
  </si>
  <si>
    <t>NEGRA</t>
  </si>
  <si>
    <t>T11429</t>
  </si>
  <si>
    <t>MARIO ENRIQUE NAVA REYES</t>
  </si>
  <si>
    <t>T-3-2016</t>
  </si>
  <si>
    <t>FOTOCOPIADORA MF</t>
  </si>
  <si>
    <t>T-11-2016</t>
  </si>
  <si>
    <t>INVENTARIO DE BIENES INMUEBLES</t>
  </si>
  <si>
    <t>INVENTARIO DE BIENES MUEBLES</t>
  </si>
  <si>
    <t>HQR61787</t>
  </si>
  <si>
    <t>Silla True Innovations Giannelli Ergonomica</t>
  </si>
  <si>
    <t>CA1-2017</t>
  </si>
  <si>
    <t>Silla True Innovations Giannelli Ergonomica color  negra  y plata  autoajustable</t>
  </si>
  <si>
    <t>Cabildo</t>
  </si>
  <si>
    <t xml:space="preserve">True Innovations </t>
  </si>
  <si>
    <t>ICAAD346472</t>
  </si>
  <si>
    <t>C00404</t>
  </si>
  <si>
    <t>NUEVA WALMART DE MEXICO, S.DE R.L.DE C.V.</t>
  </si>
  <si>
    <t>FONDO III2015</t>
  </si>
  <si>
    <t>ROMAN GARCIA JIMENEZ</t>
  </si>
  <si>
    <t>NEGRO /PLATA</t>
  </si>
  <si>
    <t>C00405</t>
  </si>
  <si>
    <t>C00406</t>
  </si>
  <si>
    <t>C00407</t>
  </si>
  <si>
    <t>C00408</t>
  </si>
  <si>
    <t>C00409</t>
  </si>
  <si>
    <t>C00410</t>
  </si>
  <si>
    <t>C00411</t>
  </si>
  <si>
    <t>CA2-2017</t>
  </si>
  <si>
    <t>CA8-2017</t>
  </si>
  <si>
    <t>CA3-2017</t>
  </si>
  <si>
    <t>CA4-2017</t>
  </si>
  <si>
    <t>CA5-2017</t>
  </si>
  <si>
    <t>CA6-2017</t>
  </si>
  <si>
    <t>CA7-2017</t>
  </si>
  <si>
    <t>CA9-2017</t>
  </si>
  <si>
    <t>Mesa  de juntas especial en Herradura, tipo media luna con Recorte especial no preparada  para  electrificacion, en  acabado  de madera</t>
  </si>
  <si>
    <t>cabildo</t>
  </si>
  <si>
    <t>OP/1-2017</t>
  </si>
  <si>
    <t>ICAAD377687</t>
  </si>
  <si>
    <t>C00855</t>
  </si>
  <si>
    <t>FONDO III2012</t>
  </si>
  <si>
    <t>SIN/1-2017</t>
  </si>
  <si>
    <t>ICADD14302</t>
  </si>
  <si>
    <t>7900428(TRANSFER)</t>
  </si>
  <si>
    <t>PRED/1-2017</t>
  </si>
  <si>
    <t>PREDIAL</t>
  </si>
  <si>
    <t>motobomba ideal siemens/ arrancador</t>
  </si>
  <si>
    <t>op/2-2017</t>
  </si>
  <si>
    <t>motobomba  ideal siemens7.1/2hp 3x2 220/440v 3f /arrancador WEG ATP 3 F 15-23A 220 V</t>
  </si>
  <si>
    <t>Siemens</t>
  </si>
  <si>
    <t>GP100</t>
  </si>
  <si>
    <t>Q2-L16T2998GME3</t>
  </si>
  <si>
    <t>BLANCO CON AZUL</t>
  </si>
  <si>
    <t>C00130</t>
  </si>
  <si>
    <t>BOMBAS IDEAL AYALA</t>
  </si>
  <si>
    <t>Accer</t>
  </si>
  <si>
    <t>AZ1-612MW61</t>
  </si>
  <si>
    <t xml:space="preserve">Transformador trifasico </t>
  </si>
  <si>
    <t>op/3-2017</t>
  </si>
  <si>
    <t>Transformador Trifasico 13200 220V 15kava 3Fases Autoprotegido</t>
  </si>
  <si>
    <t>GRIS</t>
  </si>
  <si>
    <t>CELERINA CARDENAS COVARRUBIAS</t>
  </si>
  <si>
    <t xml:space="preserve">MESA   DE  MADERA  </t>
  </si>
  <si>
    <t>PODIUM</t>
  </si>
  <si>
    <t>ca/1/2017</t>
  </si>
  <si>
    <t>podium para  eventos diversos en el municipio</t>
  </si>
  <si>
    <t>Sin marcas</t>
  </si>
  <si>
    <t xml:space="preserve">URVAN </t>
  </si>
  <si>
    <t>OP/03/2017</t>
  </si>
  <si>
    <t xml:space="preserve">URVAN GRIS PARA 15 PASAJEROS </t>
  </si>
  <si>
    <t>JN1BE6DS0H9-013673</t>
  </si>
  <si>
    <t>ZFY036B</t>
  </si>
  <si>
    <t>GRUPO TORRES CORZO AUTOMOTIRZ DE AGUASCALIENTES Y ZACATECAS SA DE CV</t>
  </si>
  <si>
    <t>3X1 PARA MIGRANTES</t>
  </si>
  <si>
    <t>AGAUN 0006</t>
  </si>
  <si>
    <t>podadora Kawasima</t>
  </si>
  <si>
    <t>op/5-2017</t>
  </si>
  <si>
    <t>podadora kawashima 5 hp con bolsa incluida</t>
  </si>
  <si>
    <t>KAWASHIMA</t>
  </si>
  <si>
    <t>NEGRO CON ROJO</t>
  </si>
  <si>
    <t>PEDRO LUNA SERRANO</t>
  </si>
  <si>
    <t>ESCALERAS TELESCOPICA</t>
  </si>
  <si>
    <t>OP/6-2017</t>
  </si>
  <si>
    <t>ESCALERA TELESCOPICA DE ALUMINIO PARA  ALUMBRADO PUBLICO</t>
  </si>
  <si>
    <t>OBRAS PUBLCAS</t>
  </si>
  <si>
    <t>PLATA</t>
  </si>
  <si>
    <t>ARCHIVERO ORGANIZADOR</t>
  </si>
  <si>
    <t>JC/1/2017</t>
  </si>
  <si>
    <t xml:space="preserve">ARCHIVERO ORGANIZADOR COLOR NEGRO </t>
  </si>
  <si>
    <t>ICAAD386312</t>
  </si>
  <si>
    <t>MOTOBOMBA HONDA DE 3"</t>
  </si>
  <si>
    <t>OP/7-2017</t>
  </si>
  <si>
    <t>MOTOBOMBA HONDA  DE 3"</t>
  </si>
  <si>
    <t>HONDA</t>
  </si>
  <si>
    <t>ROJO BLANCO</t>
  </si>
  <si>
    <t>IMPRESORA CANON G2100</t>
  </si>
  <si>
    <t>tesoreria</t>
  </si>
  <si>
    <t>blancas</t>
  </si>
  <si>
    <t>Te/1-2017</t>
  </si>
  <si>
    <t xml:space="preserve"> 2 Computadoras All In one Accer Aspire</t>
  </si>
  <si>
    <t>2 Computadoras All In one Accer Aspire AZ1-612-mw61</t>
  </si>
  <si>
    <t>RC/1-2017</t>
  </si>
  <si>
    <t xml:space="preserve">IMPRESORA CANON MULTIFUNCIONAL G2100 </t>
  </si>
  <si>
    <t>G2100</t>
  </si>
  <si>
    <t>KKRN58081</t>
  </si>
  <si>
    <t xml:space="preserve">COMPUTADORA ALL IN ONE </t>
  </si>
  <si>
    <t>PRED/2-2017</t>
  </si>
  <si>
    <t>COMPUTARORA ALL IN ONE HP 205 4 GB RAM 1 TB DD WIN 10 19.5" DVR W</t>
  </si>
  <si>
    <t>CA/3/2017</t>
  </si>
  <si>
    <t>NEGRO PLATA</t>
  </si>
  <si>
    <t>ICAAD346470</t>
  </si>
  <si>
    <t>2 Silla True Innovations Giannelli Ergonomica</t>
  </si>
  <si>
    <t>C00458</t>
  </si>
  <si>
    <t>5111013</t>
  </si>
  <si>
    <t>5661005</t>
  </si>
  <si>
    <t>5411004</t>
  </si>
  <si>
    <t>5671012</t>
  </si>
  <si>
    <t>5671023</t>
  </si>
  <si>
    <t>5111002</t>
  </si>
  <si>
    <t>DISPENSADOR DE AGUA</t>
  </si>
  <si>
    <t xml:space="preserve">LAP TOP HP </t>
  </si>
  <si>
    <t>SILLA</t>
  </si>
  <si>
    <t>5911004</t>
  </si>
  <si>
    <t>5111019</t>
  </si>
  <si>
    <t xml:space="preserve">RENOVACION DE LICENCIA ANUAL DE FACTURA ELECTRONICA Y SERVICIO DE INSTALACION DEL SISITEMA CONTPAQ! </t>
  </si>
  <si>
    <t>RENOVACION DE LICENCIA ANUAL CONTPAQ! NOMINAS MULTIEMPRESA 1 US SERVICIO DE INSTLACION DE SISTEMA CONTPAQ</t>
  </si>
  <si>
    <t>LICENCIA SOFTWARE</t>
  </si>
  <si>
    <t xml:space="preserve">CONTPAQ </t>
  </si>
  <si>
    <t>C00605      8310</t>
  </si>
  <si>
    <t>C00251        8169</t>
  </si>
  <si>
    <t>OFICE DESIGNS</t>
  </si>
  <si>
    <t>C00867</t>
  </si>
  <si>
    <t>SILLA  GERENCIAL</t>
  </si>
  <si>
    <t>TES/1-2018</t>
  </si>
  <si>
    <t>SILLA GERNCIAL COLOR NEGRO CON LAS CODERAS PLATEADAS</t>
  </si>
  <si>
    <t>S/N</t>
  </si>
  <si>
    <t>ICAAD414143</t>
  </si>
  <si>
    <t>FONDO  III</t>
  </si>
  <si>
    <t>OP/01/2018</t>
  </si>
  <si>
    <t>4111808( TRANSFERENCIA</t>
  </si>
  <si>
    <t xml:space="preserve">DESPACHADOR DE AGUA </t>
  </si>
  <si>
    <t>CA/01/2018</t>
  </si>
  <si>
    <t xml:space="preserve">DESPACHADOR DE AGUA  BLANCO </t>
  </si>
  <si>
    <t>WATHER FRESH</t>
  </si>
  <si>
    <t>HW1707015YLDR20W4201</t>
  </si>
  <si>
    <t xml:space="preserve">MINICOMPONENTE PANASONIC </t>
  </si>
  <si>
    <t>ALEJANDRINA LUNA LOPEZ</t>
  </si>
  <si>
    <t xml:space="preserve">MINICOMPONENTE PANASONIC  NEGRO  CON DOS BOSINAS </t>
  </si>
  <si>
    <t xml:space="preserve">CUARTO DE SONIDO </t>
  </si>
  <si>
    <t>SC-AKX200LMK</t>
  </si>
  <si>
    <t>PS5JC002295</t>
  </si>
  <si>
    <t>SE/01/2018</t>
  </si>
  <si>
    <t>HORNO DE MICRO  HONDAS</t>
  </si>
  <si>
    <t>TES/02/2018</t>
  </si>
  <si>
    <t>HORNO DE MICROHONDAS MARCA DAEWOD</t>
  </si>
  <si>
    <t>DAEWOD</t>
  </si>
  <si>
    <t>KOR-661W</t>
  </si>
  <si>
    <t>TM179E46530572</t>
  </si>
  <si>
    <t>IMAOI9359</t>
  </si>
  <si>
    <t xml:space="preserve">TERRENO CORRESPONDIENTE  A  AREA DE DONACION  EN FRACCIONAMIENTO LIBERTAD </t>
  </si>
  <si>
    <t>UBICADO  AL ORIENTE  DE  LA  CABECERA  MUNICIPAL  EN EL FRACCIONAMIENTO LIBERTAD</t>
  </si>
  <si>
    <t>15 DE FEBREDO 2018</t>
  </si>
  <si>
    <t>16 DE FEBREDO 2018</t>
  </si>
  <si>
    <t>17 DE FEBREDO 2018</t>
  </si>
  <si>
    <t>18 DE FEBREDO 2018</t>
  </si>
  <si>
    <t>19 DE FEBREDO 2018</t>
  </si>
  <si>
    <t>20 DE FEBREDO 2018</t>
  </si>
  <si>
    <t>32 FOLIOS 152 VOLUMEN  III SECCION QUINTA</t>
  </si>
  <si>
    <t>640.00 M2</t>
  </si>
  <si>
    <t>DONACION</t>
  </si>
  <si>
    <t>01-02-09</t>
  </si>
  <si>
    <t>01-02-18</t>
  </si>
  <si>
    <t>31 FOLIOS 151 VOLMEN III SECCION QUINTA</t>
  </si>
  <si>
    <t>01-04-30</t>
  </si>
  <si>
    <t>200.05 M2</t>
  </si>
  <si>
    <t>34 FOLIOS 156 VOLIMEN III SECCION QUINTA</t>
  </si>
  <si>
    <t xml:space="preserve">35 FOLIOS 157 VOLUMEN III SECCION QUINTA </t>
  </si>
  <si>
    <t>01-05-09</t>
  </si>
  <si>
    <t>147.49 M2</t>
  </si>
  <si>
    <t>33 FOLIOS 155 VOLUMEN III SECCION QUINTA</t>
  </si>
  <si>
    <t>01-05-14</t>
  </si>
  <si>
    <t>199.75M2</t>
  </si>
  <si>
    <t>36 FOLIOS 158 VOLUMEN III SECCION QUINTA</t>
  </si>
  <si>
    <t>01-06-01</t>
  </si>
  <si>
    <t>72.48 M2</t>
  </si>
  <si>
    <t xml:space="preserve">MULTIFUNCIONAL BROTHER </t>
  </si>
  <si>
    <t>TES/03/2018</t>
  </si>
  <si>
    <t>MULTIFUNCIONAL BROTHER DCP-1602</t>
  </si>
  <si>
    <t>PREDIAL Y CATASTRO</t>
  </si>
  <si>
    <t>BROTHER</t>
  </si>
  <si>
    <t>DCP1602</t>
  </si>
  <si>
    <t xml:space="preserve"> 2018072514 52</t>
  </si>
  <si>
    <t>201807251 452</t>
  </si>
  <si>
    <t>IMPRESORA EPSON  L380 COLOR</t>
  </si>
  <si>
    <t>CAT/01/2018</t>
  </si>
  <si>
    <t>IMPRESORA EPSON L380 COLOR C462H</t>
  </si>
  <si>
    <t>C462H</t>
  </si>
  <si>
    <t>X34N2856</t>
  </si>
  <si>
    <t>OP/02/2018</t>
  </si>
  <si>
    <t>X34N453328</t>
  </si>
  <si>
    <t>201808231 240</t>
  </si>
  <si>
    <t>LOTE DE  2 COMPUTADORAS ENSAMBLADAS MARCA  GHIA</t>
  </si>
  <si>
    <t>OP/04/2018</t>
  </si>
  <si>
    <t>LOTE DE  DOS COMPUTADORAS   ENSAMBLADAS,  SLIM INTEL C13 4 GIGABITES  1 TERABITE WINDOWS 10, CON MONITOR DE LA MARCA GHIA 19.5 PULGADAS CON VOCINAS INTEGRADAS</t>
  </si>
  <si>
    <t>GHIA</t>
  </si>
  <si>
    <t>COMPAGNO</t>
  </si>
  <si>
    <t>B9298</t>
  </si>
  <si>
    <t>MOTOR ELECTRICO SIEMENS 15 HP</t>
  </si>
  <si>
    <t>OP-AP/2018</t>
  </si>
  <si>
    <t>MOTOBOMBA ELECTRICA SIEMENS 15 HP 22/440V PARA  AGUA  POTABLE PARQUESITO</t>
  </si>
  <si>
    <t>PARQUESITO</t>
  </si>
  <si>
    <t>SIEMENS</t>
  </si>
  <si>
    <t>BRIDA C TRIF</t>
  </si>
  <si>
    <t>B</t>
  </si>
  <si>
    <t>612864.00</t>
  </si>
  <si>
    <t>664794.00</t>
  </si>
  <si>
    <t>u63976l7n260681</t>
  </si>
  <si>
    <t>TRUE INOVATIONS GIANNELLI GERENCIAL</t>
  </si>
  <si>
    <t>GERENCIAL</t>
  </si>
  <si>
    <t xml:space="preserve"> SECRETARIAL GIANELLI MOD 41199</t>
  </si>
  <si>
    <t xml:space="preserve"> MOD 41199</t>
  </si>
  <si>
    <t xml:space="preserve">SILLA TRUE INOVATIONS GIANNELLI GERENCIAL </t>
  </si>
  <si>
    <t>TRANSPARENCIA Y COMUNICACIÓN SOCIAL</t>
  </si>
  <si>
    <t xml:space="preserve"> DESARROLLO ECONOMICO</t>
  </si>
  <si>
    <t xml:space="preserve">IMPRESORA MULTIFUNCIONAL EPSON L-380 COLOR </t>
  </si>
  <si>
    <t>L-380 COLOR</t>
  </si>
  <si>
    <t>X34N484678</t>
  </si>
  <si>
    <t>MICROFONO INALAMBRICO DE MANO</t>
  </si>
  <si>
    <t>5211</t>
  </si>
  <si>
    <t>STEREN</t>
  </si>
  <si>
    <t>WR-055</t>
  </si>
  <si>
    <t>FZACA</t>
  </si>
  <si>
    <t>ADQUISICION DE UN DOSIFICADOR DE CLORO (BOMBA CLORADORA PARA EL SISTEMA DE AGUA POTABLE)</t>
  </si>
  <si>
    <t>5621</t>
  </si>
  <si>
    <t>GRH1.00PSI110.00</t>
  </si>
  <si>
    <t>PIS3A2TI</t>
  </si>
  <si>
    <t>09042765589-10</t>
  </si>
  <si>
    <t>SOFTWARE PARA EL COBRO DEL AGUA POTABLE</t>
  </si>
  <si>
    <t>5911</t>
  </si>
  <si>
    <t>3E 18</t>
  </si>
  <si>
    <t>BRENDA N. MARTINEZ ESTRADA</t>
  </si>
  <si>
    <t>ALONSO CASTAÑEDA RODRIGUEZ</t>
  </si>
  <si>
    <t>LILIANA CASTAÑEDA CASTAÑEDA</t>
  </si>
  <si>
    <t>MARIELENA RAMIREZ , GABRIELA CASTAÑEDA</t>
  </si>
  <si>
    <t>ELEAZAR ROSALES</t>
  </si>
  <si>
    <t>JUDIT PEREZ CASTRO</t>
  </si>
  <si>
    <t>LORENA ROSALES SANDOVAL</t>
  </si>
  <si>
    <t>LORENA ROSALES SANDOVA</t>
  </si>
  <si>
    <t>CLAUDA ROSALES HARO</t>
  </si>
  <si>
    <t>LIZANDRO SALINAS ARTEAGA</t>
  </si>
  <si>
    <t>JOSE ALBERTO ROBLEDO</t>
  </si>
  <si>
    <t xml:space="preserve">1 SILLA TRUE INOVATIONS GIANNELLI GERENCIAL </t>
  </si>
  <si>
    <t>1 SILLAS SECRETARIAL GIANELLI MOD 41199</t>
  </si>
  <si>
    <t>1   SILLAS SECRETARIAL GIANELLI MOD 41199</t>
  </si>
  <si>
    <t>OP/12/2018</t>
  </si>
  <si>
    <t>P/12/2018</t>
  </si>
  <si>
    <t>MARIELENA RAMIREZ ,</t>
  </si>
  <si>
    <t>ANA CARMINA SALINAS YAÑEZ</t>
  </si>
  <si>
    <t>TE-12-2018</t>
  </si>
  <si>
    <t>TR/12/2018</t>
  </si>
  <si>
    <t>TE/12/2018</t>
  </si>
  <si>
    <t>DE/12/2018</t>
  </si>
  <si>
    <t>ERICKA LIZBETH ORTIZ LLAMAS</t>
  </si>
  <si>
    <t>GABRIELA CASTAÑEDA DEL REAL</t>
  </si>
  <si>
    <t>DESARROLLO ECONOMICO</t>
  </si>
  <si>
    <t>OP/11/2018</t>
  </si>
  <si>
    <t>SE/12/2018</t>
  </si>
  <si>
    <t>TE/01/2019</t>
  </si>
  <si>
    <t>5111000005-39</t>
  </si>
  <si>
    <t>ESCRITORIO EN L VELVET DE VIDRIO</t>
  </si>
  <si>
    <t>SE/03/2019</t>
  </si>
  <si>
    <t>GUSTAVO CASTAÑEDA RODRIGUEZ</t>
  </si>
  <si>
    <t>SECRETARIA</t>
  </si>
  <si>
    <t>VELVET</t>
  </si>
  <si>
    <t>CRISTAL</t>
  </si>
  <si>
    <t>POSE/55537243</t>
  </si>
  <si>
    <t>5911000005-40</t>
  </si>
  <si>
    <t>ESCRITORIO DE MADERA</t>
  </si>
  <si>
    <t>TE/04/2019</t>
  </si>
  <si>
    <t>ADRIANA MANUELA ESCATEL INOSTROS</t>
  </si>
  <si>
    <t>SN</t>
  </si>
  <si>
    <t>5911000013-75</t>
  </si>
  <si>
    <t>SILLA TRUE INNOVATION GERENCIAL</t>
  </si>
  <si>
    <t>5911000013-76</t>
  </si>
  <si>
    <t>SE/03/2020</t>
  </si>
  <si>
    <t>ICAAD516998</t>
  </si>
  <si>
    <t>ICAAD516999</t>
  </si>
  <si>
    <t>5911000013-77</t>
  </si>
  <si>
    <t>P/03/2019</t>
  </si>
  <si>
    <t>MA. REFUGIO SANCHEZ CASTAÑEDA</t>
  </si>
  <si>
    <t>MILFORD</t>
  </si>
  <si>
    <t>SILLA DE TRABAJO MILFORD</t>
  </si>
  <si>
    <t>H2415F</t>
  </si>
  <si>
    <t>W19769374</t>
  </si>
  <si>
    <t>5911000013-78</t>
  </si>
  <si>
    <t>SILLA PIEL NY</t>
  </si>
  <si>
    <t>SILLA PIEL NY (IMITACION)</t>
  </si>
  <si>
    <t>JM/03/2019</t>
  </si>
  <si>
    <t>5151000001-32</t>
  </si>
  <si>
    <t>COMPUTADORA</t>
  </si>
  <si>
    <t>TE/03/2019</t>
  </si>
  <si>
    <t>HSTND9521A</t>
  </si>
  <si>
    <t>CNC85011BH</t>
  </si>
  <si>
    <t>5151000001-33</t>
  </si>
  <si>
    <t>TE/03/2020</t>
  </si>
  <si>
    <t>POSE/55537244</t>
  </si>
  <si>
    <t>ELIZABETH CASTAÑEDA CASTAÑEDA</t>
  </si>
  <si>
    <t>5151000001-34</t>
  </si>
  <si>
    <t>541100001-2</t>
  </si>
  <si>
    <t>TACOMA D-CAB SPORT</t>
  </si>
  <si>
    <t>P/11/219</t>
  </si>
  <si>
    <t>3TMAZ5CN1KM098390</t>
  </si>
  <si>
    <t>BLANCA</t>
  </si>
  <si>
    <t>AZA1596</t>
  </si>
  <si>
    <t>541100001-3</t>
  </si>
  <si>
    <t>MOTOCICLETA CARABELA GSV</t>
  </si>
  <si>
    <t>OP/03/2019</t>
  </si>
  <si>
    <t>JOSE ROQUE SERRANO CASTAÑEDA</t>
  </si>
  <si>
    <t>CARABELA</t>
  </si>
  <si>
    <t>LINEA: ROUTE-150CC</t>
  </si>
  <si>
    <t>162FMJ17A60704</t>
  </si>
  <si>
    <t>YY8921B</t>
  </si>
  <si>
    <t xml:space="preserve">MULTIFUNCIONAL DIGITAL </t>
  </si>
  <si>
    <t xml:space="preserve"> OP/04/19</t>
  </si>
  <si>
    <t>FOTOCOPIADORA MULTIFUNCIONAL MP</t>
  </si>
  <si>
    <t>OBRAS PUBLICAS Y DESARROLLO ECONOMICO</t>
  </si>
  <si>
    <t>RICOH AFICIO</t>
  </si>
  <si>
    <t>501SPF</t>
  </si>
  <si>
    <t>G988X892241</t>
  </si>
  <si>
    <t>5151000017-2</t>
  </si>
  <si>
    <t>IMPRESORA MULTIFUNCIONAL</t>
  </si>
  <si>
    <t>TE/04/19</t>
  </si>
  <si>
    <t>LORENA ROSALES SALDOVAL</t>
  </si>
  <si>
    <t>GABRIELA CASTAÑEDA DEL REAL Y MARIELENA RAMIREZ GOMEZ</t>
  </si>
  <si>
    <t>L3110</t>
  </si>
  <si>
    <t>X5DN098445</t>
  </si>
  <si>
    <t>5151000017-3</t>
  </si>
  <si>
    <t>5151000017-4</t>
  </si>
  <si>
    <t>P/04/2019</t>
  </si>
  <si>
    <t>MA DEL REFUGIO SANCHEZ CASTAÑEDA</t>
  </si>
  <si>
    <t xml:space="preserve">PREDIAL </t>
  </si>
  <si>
    <t>X5DN098649</t>
  </si>
  <si>
    <t xml:space="preserve">COMPUTADORA DESKTTOP </t>
  </si>
  <si>
    <t>DE/09/19</t>
  </si>
  <si>
    <t>DESKTOP</t>
  </si>
  <si>
    <t>8CG9223R0W</t>
  </si>
  <si>
    <t>POSE/590454430</t>
  </si>
  <si>
    <t>B-961</t>
  </si>
  <si>
    <t>BEIGE</t>
  </si>
  <si>
    <t>5621000012-2</t>
  </si>
  <si>
    <t xml:space="preserve">BOMBA SUMERGIBLE </t>
  </si>
  <si>
    <t>B77</t>
  </si>
  <si>
    <t>ALTAMIRA HP</t>
  </si>
  <si>
    <t>KOR2R10-7</t>
  </si>
  <si>
    <t>KOR2R10-8</t>
  </si>
  <si>
    <t>5621000012-1</t>
  </si>
  <si>
    <t>OP/09/19</t>
  </si>
  <si>
    <t>OP/08/19</t>
  </si>
  <si>
    <t>5621000013-2</t>
  </si>
  <si>
    <t>BOMBA</t>
  </si>
  <si>
    <t>OP/03/19</t>
  </si>
  <si>
    <t>FRANKLIN</t>
  </si>
  <si>
    <t>RPM3450</t>
  </si>
  <si>
    <t>RPM3451</t>
  </si>
  <si>
    <t>B78</t>
  </si>
  <si>
    <t>5621000013-1</t>
  </si>
  <si>
    <t xml:space="preserve">MOTOSIERRA MULTIUSOS </t>
  </si>
  <si>
    <t>STIHL</t>
  </si>
  <si>
    <t>C45</t>
  </si>
  <si>
    <t>5671000028-1</t>
  </si>
  <si>
    <t xml:space="preserve">DESMALEZADORA </t>
  </si>
  <si>
    <t>DESMALEZADORA</t>
  </si>
  <si>
    <t xml:space="preserve">MARIELENA RAMIREZ GOMEZ </t>
  </si>
  <si>
    <t>FS38</t>
  </si>
  <si>
    <t>FS39</t>
  </si>
  <si>
    <t>5671000027-1</t>
  </si>
  <si>
    <t>5671000027-2</t>
  </si>
  <si>
    <t>5911000004-6</t>
  </si>
  <si>
    <t xml:space="preserve">SOFTWARE DE INGRESOS </t>
  </si>
  <si>
    <t>07A1EA2F-23CD-4409-A1EE-7306A2C81463</t>
  </si>
  <si>
    <t>METAL</t>
  </si>
  <si>
    <t>B72</t>
  </si>
  <si>
    <t>BOMBA SUMERGIBLE 1 HP MOTOFIASICA</t>
  </si>
  <si>
    <t>BOMBA SUMERGIBLE 1HO MOTOFIASICA</t>
  </si>
  <si>
    <t>SM</t>
  </si>
  <si>
    <t>FUMIGADOR D/MOCHILA ASPERSORA TIPO 425</t>
  </si>
  <si>
    <t>FUMIGADOR D/MOCHILA 15 LTS</t>
  </si>
  <si>
    <t>PLASTICO BEIGE</t>
  </si>
  <si>
    <t>MARIELENA RAMIREZ GOMEZ /TIMOTEO DE LA CRUZ</t>
  </si>
  <si>
    <t>OBRAS PUBLICAS/PROTECCION CIVIL</t>
  </si>
  <si>
    <t>5131000002-3</t>
  </si>
  <si>
    <t>LETRAS DECORATIVAS " ATOLINGA"</t>
  </si>
  <si>
    <t>CC/04/2019</t>
  </si>
  <si>
    <t>MULTICOLOR</t>
  </si>
  <si>
    <t>5131000002-4</t>
  </si>
  <si>
    <t>CC/04/2020</t>
  </si>
  <si>
    <t>CLAUDIA ROSALES HARO</t>
  </si>
  <si>
    <t>TELEFONO DOBLE</t>
  </si>
  <si>
    <t>ICAAD5375281</t>
  </si>
  <si>
    <t xml:space="preserve">TELEFONO </t>
  </si>
  <si>
    <t>RC/06/2019</t>
  </si>
  <si>
    <t>TE/02/2019</t>
  </si>
  <si>
    <t>OP/06/2019</t>
  </si>
  <si>
    <t>MOTOROLA</t>
  </si>
  <si>
    <t>RE/06/19</t>
  </si>
  <si>
    <t xml:space="preserve">RECEPCION </t>
  </si>
  <si>
    <t>ICAAD540852</t>
  </si>
  <si>
    <t>KX-TGC212MEB</t>
  </si>
  <si>
    <t>M750CE</t>
  </si>
  <si>
    <t>MXSW01TX</t>
  </si>
  <si>
    <t>CU/10/19</t>
  </si>
  <si>
    <t>BOCINA</t>
  </si>
  <si>
    <t>CULTURA</t>
  </si>
  <si>
    <t>20e</t>
  </si>
  <si>
    <t>ZDY-449-B</t>
  </si>
  <si>
    <t>D. ECONÓMICO/OBRAS PUBLICAS</t>
  </si>
  <si>
    <t>ZA3274A</t>
  </si>
  <si>
    <t>ZA3275A</t>
  </si>
  <si>
    <t>04ZLA55</t>
  </si>
  <si>
    <t>ZA3279A</t>
  </si>
  <si>
    <t>ZA3273A</t>
  </si>
  <si>
    <t>DODGE RAM BLANCA</t>
  </si>
  <si>
    <t>04ZLA53</t>
  </si>
  <si>
    <t>ZFB891B</t>
  </si>
  <si>
    <t>ZA3277A</t>
  </si>
  <si>
    <t>04ZLA54</t>
  </si>
  <si>
    <t>ZA3297A</t>
  </si>
  <si>
    <t>PASCUAL REYES CONCHAS</t>
  </si>
  <si>
    <t>ZA3278A</t>
  </si>
  <si>
    <t>ZA3276A</t>
  </si>
  <si>
    <t>YY7784B</t>
  </si>
  <si>
    <t>3N6DD23X1FK032559</t>
  </si>
  <si>
    <t>BLANCO/AZUL</t>
  </si>
  <si>
    <t>ZA356A1</t>
  </si>
  <si>
    <t>ZA3272A</t>
  </si>
  <si>
    <t>ZDY444B</t>
  </si>
  <si>
    <t>ZA3289A</t>
  </si>
  <si>
    <t>5211-000000-2</t>
  </si>
  <si>
    <t>5111000000-1</t>
  </si>
  <si>
    <t>5111000000-2</t>
  </si>
  <si>
    <t>5111000000-3</t>
  </si>
</sst>
</file>

<file path=xl/styles.xml><?xml version="1.0" encoding="utf-8"?>
<styleSheet xmlns="http://schemas.openxmlformats.org/spreadsheetml/2006/main">
  <numFmts count="4">
    <numFmt numFmtId="8" formatCode="&quot;$&quot;#,##0.00;[Red]\-&quot;$&quot;#,##0.00"/>
    <numFmt numFmtId="43" formatCode="_-* #,##0.00_-;\-* #,##0.00_-;_-* &quot;-&quot;??_-;_-@_-"/>
    <numFmt numFmtId="164" formatCode="#,##0.00_ ;\-#,##0.00\ "/>
    <numFmt numFmtId="165" formatCode="d\-mmm\-yyyy"/>
  </numFmts>
  <fonts count="47">
    <font>
      <sz val="11"/>
      <color theme="1"/>
      <name val="Calibri"/>
      <family val="2"/>
      <scheme val="minor"/>
    </font>
    <font>
      <b/>
      <sz val="11"/>
      <color rgb="FF002060"/>
      <name val="Calibri"/>
      <family val="2"/>
      <scheme val="minor"/>
    </font>
    <font>
      <sz val="12"/>
      <color theme="1"/>
      <name val="Calibri"/>
      <family val="2"/>
      <scheme val="minor"/>
    </font>
    <font>
      <b/>
      <sz val="16"/>
      <color theme="1"/>
      <name val="Calibri"/>
      <family val="2"/>
      <scheme val="minor"/>
    </font>
    <font>
      <b/>
      <u/>
      <sz val="11"/>
      <color rgb="FF002060"/>
      <name val="Calibri"/>
      <family val="2"/>
      <scheme val="minor"/>
    </font>
    <font>
      <sz val="11"/>
      <color rgb="FF002060"/>
      <name val="Calibri"/>
      <family val="2"/>
      <scheme val="minor"/>
    </font>
    <font>
      <b/>
      <sz val="16"/>
      <color rgb="FF7030A0"/>
      <name val="Calibri"/>
      <family val="2"/>
      <scheme val="minor"/>
    </font>
    <font>
      <sz val="11"/>
      <name val="Calibri"/>
      <family val="2"/>
      <scheme val="minor"/>
    </font>
    <font>
      <b/>
      <u val="double"/>
      <sz val="13"/>
      <name val="Calibri"/>
      <family val="2"/>
      <scheme val="minor"/>
    </font>
    <font>
      <b/>
      <sz val="14"/>
      <color theme="1"/>
      <name val="Calibri"/>
      <family val="2"/>
      <scheme val="minor"/>
    </font>
    <font>
      <b/>
      <sz val="16"/>
      <name val="Calibri"/>
      <family val="2"/>
      <scheme val="minor"/>
    </font>
    <font>
      <sz val="11"/>
      <color theme="1"/>
      <name val="Calibri"/>
      <family val="2"/>
      <scheme val="minor"/>
    </font>
    <font>
      <b/>
      <sz val="11"/>
      <color theme="0"/>
      <name val="Calibri"/>
      <family val="2"/>
      <scheme val="minor"/>
    </font>
    <font>
      <sz val="11"/>
      <color rgb="FFC00000"/>
      <name val="Calibri"/>
      <family val="2"/>
      <scheme val="minor"/>
    </font>
    <font>
      <b/>
      <u val="double"/>
      <sz val="14"/>
      <color theme="1"/>
      <name val="Calibri"/>
      <family val="2"/>
      <scheme val="minor"/>
    </font>
    <font>
      <b/>
      <sz val="11"/>
      <name val="Calibri"/>
      <family val="2"/>
      <scheme val="minor"/>
    </font>
    <font>
      <b/>
      <sz val="11"/>
      <color theme="5" tint="-0.499984740745262"/>
      <name val="Calibri"/>
      <family val="2"/>
      <scheme val="minor"/>
    </font>
    <font>
      <sz val="6"/>
      <color rgb="FF7030A0"/>
      <name val="Calibri"/>
      <family val="2"/>
      <scheme val="minor"/>
    </font>
    <font>
      <sz val="6"/>
      <color theme="1"/>
      <name val="Calibri"/>
      <family val="2"/>
      <scheme val="minor"/>
    </font>
    <font>
      <b/>
      <sz val="16"/>
      <color rgb="FF002060"/>
      <name val="Calibri"/>
      <family val="2"/>
      <scheme val="minor"/>
    </font>
    <font>
      <sz val="6"/>
      <name val="Calibri"/>
      <family val="2"/>
      <scheme val="minor"/>
    </font>
    <font>
      <sz val="11"/>
      <color rgb="FFFF0000"/>
      <name val="Calibri"/>
      <family val="2"/>
      <scheme val="minor"/>
    </font>
    <font>
      <sz val="10"/>
      <color theme="1"/>
      <name val="Calibri"/>
      <family val="2"/>
      <scheme val="minor"/>
    </font>
    <font>
      <sz val="10"/>
      <color rgb="FF002060"/>
      <name val="Calibri"/>
      <family val="2"/>
      <scheme val="minor"/>
    </font>
    <font>
      <sz val="10"/>
      <name val="Calibri"/>
      <family val="2"/>
      <scheme val="minor"/>
    </font>
    <font>
      <sz val="8"/>
      <color theme="0"/>
      <name val="Calibri"/>
      <family val="2"/>
      <scheme val="minor"/>
    </font>
    <font>
      <sz val="11"/>
      <color theme="7" tint="-0.499984740745262"/>
      <name val="Calibri"/>
      <family val="2"/>
      <scheme val="minor"/>
    </font>
    <font>
      <b/>
      <sz val="11"/>
      <color theme="9" tint="-0.499984740745262"/>
      <name val="Calibri"/>
      <family val="2"/>
      <scheme val="minor"/>
    </font>
    <font>
      <sz val="11"/>
      <color theme="9" tint="-0.499984740745262"/>
      <name val="Calibri"/>
      <family val="2"/>
      <scheme val="minor"/>
    </font>
    <font>
      <sz val="8"/>
      <color theme="1"/>
      <name val="Calibri"/>
      <family val="2"/>
      <scheme val="minor"/>
    </font>
    <font>
      <sz val="8"/>
      <color rgb="FF002060"/>
      <name val="Calibri"/>
      <family val="2"/>
      <scheme val="minor"/>
    </font>
    <font>
      <sz val="10"/>
      <color indexed="8"/>
      <name val="MS Sans Serif"/>
      <family val="2"/>
    </font>
    <font>
      <sz val="10"/>
      <name val="Arial"/>
      <family val="2"/>
    </font>
    <font>
      <sz val="11"/>
      <name val="Calibri  "/>
    </font>
    <font>
      <sz val="11"/>
      <color theme="1"/>
      <name val="Calibri  "/>
    </font>
    <font>
      <sz val="11"/>
      <name val="Calibri   "/>
    </font>
    <font>
      <sz val="11"/>
      <color theme="1"/>
      <name val="Calibri   "/>
    </font>
    <font>
      <sz val="10"/>
      <name val="Calibri  "/>
    </font>
    <font>
      <sz val="10"/>
      <color theme="1"/>
      <name val="Calibri  "/>
    </font>
    <font>
      <sz val="11"/>
      <name val="Arial"/>
      <family val="2"/>
    </font>
    <font>
      <sz val="11"/>
      <color theme="1"/>
      <name val="Arial"/>
      <family val="2"/>
    </font>
    <font>
      <sz val="11"/>
      <color indexed="8"/>
      <name val="Calibri"/>
      <family val="2"/>
    </font>
    <font>
      <sz val="8"/>
      <name val="Arial"/>
      <family val="2"/>
    </font>
    <font>
      <sz val="8"/>
      <color theme="1"/>
      <name val="Arial"/>
      <family val="2"/>
    </font>
    <font>
      <b/>
      <sz val="11"/>
      <color theme="1"/>
      <name val="Calibri"/>
      <family val="2"/>
      <scheme val="minor"/>
    </font>
    <font>
      <sz val="9"/>
      <name val="Tahoma"/>
      <family val="2"/>
    </font>
    <font>
      <sz val="11"/>
      <name val="Tahoma"/>
      <family val="2"/>
    </font>
  </fonts>
  <fills count="6">
    <fill>
      <patternFill patternType="none"/>
    </fill>
    <fill>
      <patternFill patternType="gray125"/>
    </fill>
    <fill>
      <patternFill patternType="solid">
        <fgColor rgb="FF0070C0"/>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6">
    <xf numFmtId="0" fontId="0" fillId="0" borderId="0"/>
    <xf numFmtId="43" fontId="11" fillId="0" borderId="0" applyFont="0" applyFill="0" applyBorder="0" applyAlignment="0" applyProtection="0"/>
    <xf numFmtId="0" fontId="31" fillId="0" borderId="0"/>
    <xf numFmtId="0" fontId="32" fillId="0" borderId="0"/>
    <xf numFmtId="0" fontId="41" fillId="0" borderId="0"/>
    <xf numFmtId="0" fontId="32" fillId="0" borderId="0"/>
  </cellStyleXfs>
  <cellXfs count="306">
    <xf numFmtId="0" fontId="0" fillId="0" borderId="0" xfId="0"/>
    <xf numFmtId="0" fontId="1" fillId="0" borderId="0" xfId="0" applyNumberFormat="1" applyFont="1" applyAlignment="1">
      <alignment horizontal="center" vertical="center" wrapText="1"/>
    </xf>
    <xf numFmtId="0" fontId="0" fillId="0" borderId="0" xfId="0" applyFont="1"/>
    <xf numFmtId="0" fontId="2" fillId="0" borderId="0" xfId="0" applyFont="1" applyAlignment="1">
      <alignment horizontal="left" wrapText="1"/>
    </xf>
    <xf numFmtId="0" fontId="3" fillId="0" borderId="0" xfId="0" applyFont="1"/>
    <xf numFmtId="0" fontId="2" fillId="0" borderId="0" xfId="0" applyFont="1"/>
    <xf numFmtId="0" fontId="4"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5" fillId="0" borderId="4" xfId="0" applyNumberFormat="1" applyFont="1" applyBorder="1" applyAlignment="1">
      <alignment horizontal="left" vertical="top" wrapText="1"/>
    </xf>
    <xf numFmtId="0" fontId="6" fillId="0" borderId="4" xfId="0" applyNumberFormat="1" applyFont="1" applyFill="1" applyBorder="1" applyAlignment="1">
      <alignment horizontal="center" vertical="top" wrapText="1"/>
    </xf>
    <xf numFmtId="0" fontId="0" fillId="0" borderId="4" xfId="0" applyFont="1" applyBorder="1" applyAlignment="1">
      <alignment vertical="top"/>
    </xf>
    <xf numFmtId="0" fontId="7" fillId="0" borderId="4" xfId="0" applyFont="1" applyBorder="1" applyAlignment="1">
      <alignment vertical="top" wrapText="1"/>
    </xf>
    <xf numFmtId="0" fontId="5" fillId="0" borderId="5" xfId="0" applyNumberFormat="1" applyFont="1" applyBorder="1" applyAlignment="1">
      <alignment horizontal="left" vertical="top" wrapText="1"/>
    </xf>
    <xf numFmtId="0" fontId="6" fillId="0" borderId="5" xfId="0" applyNumberFormat="1" applyFont="1" applyFill="1" applyBorder="1" applyAlignment="1">
      <alignment horizontal="center" vertical="top" wrapText="1"/>
    </xf>
    <xf numFmtId="0" fontId="0" fillId="0" borderId="5" xfId="0" applyFont="1" applyBorder="1" applyAlignment="1">
      <alignment vertical="top"/>
    </xf>
    <xf numFmtId="0" fontId="7" fillId="0" borderId="5" xfId="0" applyFont="1" applyBorder="1" applyAlignment="1">
      <alignment vertical="top" wrapText="1"/>
    </xf>
    <xf numFmtId="14" fontId="0" fillId="0" borderId="5" xfId="0" applyNumberFormat="1" applyFont="1" applyBorder="1" applyAlignment="1">
      <alignment horizontal="left" vertical="top" wrapText="1"/>
    </xf>
    <xf numFmtId="14" fontId="6" fillId="0" borderId="5" xfId="0" applyNumberFormat="1" applyFont="1" applyFill="1" applyBorder="1" applyAlignment="1">
      <alignment horizontal="center" vertical="top" wrapText="1"/>
    </xf>
    <xf numFmtId="0" fontId="0" fillId="0" borderId="5" xfId="0" applyNumberFormat="1" applyFont="1" applyBorder="1" applyAlignment="1">
      <alignment horizontal="left" vertical="top" wrapText="1"/>
    </xf>
    <xf numFmtId="0" fontId="6" fillId="0" borderId="5" xfId="0" applyNumberFormat="1" applyFont="1" applyFill="1" applyBorder="1" applyAlignment="1">
      <alignment horizontal="center" vertical="top"/>
    </xf>
    <xf numFmtId="2" fontId="0" fillId="0" borderId="5" xfId="0" applyNumberFormat="1" applyFont="1" applyBorder="1" applyAlignment="1">
      <alignment horizontal="left" vertical="top" wrapText="1"/>
    </xf>
    <xf numFmtId="2" fontId="6" fillId="0" borderId="5" xfId="0" applyNumberFormat="1" applyFont="1" applyFill="1" applyBorder="1" applyAlignment="1">
      <alignment horizontal="center" vertical="top" wrapText="1"/>
    </xf>
    <xf numFmtId="2" fontId="6" fillId="0" borderId="5" xfId="0" applyNumberFormat="1" applyFont="1" applyFill="1" applyBorder="1" applyAlignment="1">
      <alignment horizontal="center" vertical="top"/>
    </xf>
    <xf numFmtId="0" fontId="0" fillId="0" borderId="0" xfId="0" applyFont="1" applyAlignment="1">
      <alignment horizontal="left" wrapText="1"/>
    </xf>
    <xf numFmtId="0" fontId="7" fillId="0" borderId="5" xfId="0" applyFont="1" applyBorder="1" applyAlignment="1">
      <alignment vertical="top"/>
    </xf>
    <xf numFmtId="0" fontId="0" fillId="0" borderId="5" xfId="0" applyFont="1" applyFill="1" applyBorder="1" applyAlignment="1">
      <alignment vertical="top"/>
    </xf>
    <xf numFmtId="0" fontId="7" fillId="0" borderId="5" xfId="0" applyFont="1" applyFill="1" applyBorder="1" applyAlignment="1">
      <alignment vertical="top" wrapText="1"/>
    </xf>
    <xf numFmtId="2" fontId="16" fillId="0" borderId="5" xfId="0" applyNumberFormat="1" applyFont="1" applyBorder="1" applyAlignment="1">
      <alignment horizontal="left" vertical="top" wrapText="1"/>
    </xf>
    <xf numFmtId="0" fontId="16" fillId="0" borderId="0" xfId="0" applyFont="1"/>
    <xf numFmtId="0" fontId="17" fillId="4" borderId="0" xfId="0" applyNumberFormat="1" applyFont="1" applyFill="1" applyAlignment="1">
      <alignment horizontal="center" vertical="center" wrapText="1"/>
    </xf>
    <xf numFmtId="14" fontId="17" fillId="4" borderId="0" xfId="0" applyNumberFormat="1" applyFont="1" applyFill="1" applyAlignment="1">
      <alignment horizontal="center" vertical="center" wrapText="1"/>
    </xf>
    <xf numFmtId="0" fontId="18" fillId="0" borderId="0" xfId="0" applyFont="1"/>
    <xf numFmtId="2" fontId="17" fillId="4" borderId="0" xfId="0" applyNumberFormat="1" applyFont="1" applyFill="1" applyAlignment="1">
      <alignment horizontal="center" vertical="center" wrapText="1"/>
    </xf>
    <xf numFmtId="0" fontId="19" fillId="0" borderId="4" xfId="0" applyNumberFormat="1" applyFont="1" applyFill="1" applyBorder="1" applyAlignment="1">
      <alignment horizontal="center" vertical="top" wrapText="1"/>
    </xf>
    <xf numFmtId="0" fontId="19" fillId="0" borderId="0" xfId="0" applyFont="1"/>
    <xf numFmtId="14" fontId="19" fillId="0" borderId="5" xfId="0" applyNumberFormat="1" applyFont="1" applyFill="1" applyBorder="1" applyAlignment="1">
      <alignment horizontal="center" vertical="top" wrapText="1"/>
    </xf>
    <xf numFmtId="0" fontId="19" fillId="0" borderId="5" xfId="0" applyNumberFormat="1" applyFont="1" applyFill="1" applyBorder="1" applyAlignment="1">
      <alignment horizontal="center" vertical="top" wrapText="1"/>
    </xf>
    <xf numFmtId="0" fontId="19" fillId="0" borderId="5" xfId="0" applyNumberFormat="1" applyFont="1" applyFill="1" applyBorder="1" applyAlignment="1">
      <alignment horizontal="center" vertical="top"/>
    </xf>
    <xf numFmtId="2" fontId="19" fillId="0" borderId="5" xfId="0" applyNumberFormat="1" applyFont="1" applyFill="1" applyBorder="1" applyAlignment="1">
      <alignment horizontal="center" vertical="top"/>
    </xf>
    <xf numFmtId="0" fontId="5" fillId="0" borderId="0" xfId="0" applyFont="1" applyAlignment="1">
      <alignment horizontal="left" wrapText="1"/>
    </xf>
    <xf numFmtId="0" fontId="0" fillId="0" borderId="0" xfId="0" applyFont="1" applyAlignment="1">
      <alignment horizontal="left" wrapText="1"/>
    </xf>
    <xf numFmtId="0" fontId="20" fillId="0" borderId="0" xfId="0" applyFont="1"/>
    <xf numFmtId="0" fontId="7" fillId="0" borderId="0" xfId="0" applyFont="1"/>
    <xf numFmtId="2" fontId="7" fillId="0" borderId="5" xfId="0" applyNumberFormat="1" applyFont="1" applyBorder="1" applyAlignment="1">
      <alignment horizontal="left" vertical="top" wrapText="1"/>
    </xf>
    <xf numFmtId="2" fontId="10" fillId="0" borderId="5" xfId="0" applyNumberFormat="1" applyFont="1" applyFill="1" applyBorder="1" applyAlignment="1">
      <alignment horizontal="center" vertical="top"/>
    </xf>
    <xf numFmtId="0" fontId="7" fillId="0" borderId="5" xfId="0" applyNumberFormat="1" applyFont="1" applyBorder="1" applyAlignment="1">
      <alignment horizontal="left" vertical="top" wrapText="1"/>
    </xf>
    <xf numFmtId="0" fontId="0" fillId="0" borderId="0" xfId="0" applyFont="1" applyAlignment="1">
      <alignment horizontal="left" wrapText="1"/>
    </xf>
    <xf numFmtId="0" fontId="22" fillId="0" borderId="0" xfId="0" applyFont="1" applyAlignment="1">
      <alignment vertical="top" wrapText="1"/>
    </xf>
    <xf numFmtId="0" fontId="0" fillId="0" borderId="0" xfId="0" applyFont="1" applyAlignment="1">
      <alignment vertical="top" wrapText="1"/>
    </xf>
    <xf numFmtId="0" fontId="0" fillId="0" borderId="0" xfId="0" applyNumberFormat="1" applyAlignment="1" applyProtection="1">
      <alignment horizontal="left" vertical="top" wrapText="1"/>
      <protection locked="0"/>
    </xf>
    <xf numFmtId="0" fontId="14" fillId="0" borderId="0" xfId="0" applyNumberFormat="1" applyFont="1" applyProtection="1">
      <protection locked="0"/>
    </xf>
    <xf numFmtId="14" fontId="0" fillId="0" borderId="0" xfId="0" applyNumberFormat="1" applyAlignment="1" applyProtection="1">
      <alignment horizontal="left" vertical="top" wrapText="1"/>
      <protection locked="0"/>
    </xf>
    <xf numFmtId="43" fontId="0" fillId="0" borderId="0" xfId="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0" borderId="0" xfId="0" applyNumberFormat="1" applyFont="1" applyProtection="1">
      <protection locked="0"/>
    </xf>
    <xf numFmtId="0" fontId="0" fillId="0" borderId="0" xfId="0" applyProtection="1">
      <protection locked="0"/>
    </xf>
    <xf numFmtId="0" fontId="0" fillId="0" borderId="0" xfId="0" applyFill="1" applyAlignment="1" applyProtection="1">
      <alignment wrapText="1"/>
      <protection locked="0"/>
    </xf>
    <xf numFmtId="0" fontId="5" fillId="0" borderId="0" xfId="0" applyFont="1" applyAlignment="1" applyProtection="1">
      <alignment horizontal="center" vertical="center"/>
      <protection locked="0"/>
    </xf>
    <xf numFmtId="0" fontId="0" fillId="0" borderId="0" xfId="0" applyNumberFormat="1" applyProtection="1"/>
    <xf numFmtId="0" fontId="0" fillId="0" borderId="0" xfId="0" applyNumberFormat="1" applyAlignment="1" applyProtection="1">
      <alignment horizontal="left" vertical="top" wrapText="1"/>
    </xf>
    <xf numFmtId="14" fontId="0" fillId="0" borderId="0" xfId="0" applyNumberFormat="1" applyProtection="1"/>
    <xf numFmtId="0" fontId="12" fillId="0" borderId="0" xfId="0" applyNumberFormat="1" applyFont="1" applyFill="1" applyBorder="1" applyAlignment="1" applyProtection="1"/>
    <xf numFmtId="43" fontId="0" fillId="0" borderId="0" xfId="1" applyFont="1" applyProtection="1"/>
    <xf numFmtId="0" fontId="0" fillId="0" borderId="0" xfId="0" applyProtection="1"/>
    <xf numFmtId="0" fontId="0" fillId="0" borderId="0" xfId="0" applyFill="1" applyProtection="1"/>
    <xf numFmtId="0" fontId="12" fillId="2" borderId="0" xfId="0" applyNumberFormat="1" applyFont="1" applyFill="1" applyBorder="1" applyAlignment="1" applyProtection="1">
      <alignment horizontal="center"/>
    </xf>
    <xf numFmtId="0" fontId="12" fillId="3" borderId="0" xfId="0" applyNumberFormat="1" applyFont="1" applyFill="1" applyBorder="1" applyAlignment="1" applyProtection="1">
      <alignment horizontal="center"/>
    </xf>
    <xf numFmtId="0" fontId="1" fillId="0" borderId="1" xfId="0" applyNumberFormat="1" applyFont="1" applyBorder="1" applyAlignment="1" applyProtection="1">
      <alignment horizontal="center" vertical="center" wrapText="1"/>
    </xf>
    <xf numFmtId="0" fontId="1" fillId="0" borderId="2" xfId="0" applyNumberFormat="1" applyFont="1" applyBorder="1" applyAlignment="1" applyProtection="1">
      <alignment horizontal="center" vertical="center" wrapText="1"/>
    </xf>
    <xf numFmtId="14" fontId="1" fillId="0" borderId="2" xfId="0" applyNumberFormat="1" applyFont="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43" fontId="1" fillId="0" borderId="2" xfId="1" applyFont="1" applyBorder="1" applyAlignment="1" applyProtection="1">
      <alignment horizontal="center" vertical="center" wrapText="1"/>
    </xf>
    <xf numFmtId="2" fontId="1" fillId="0" borderId="2" xfId="0" applyNumberFormat="1" applyFont="1" applyBorder="1" applyAlignment="1" applyProtection="1">
      <alignment horizontal="center" vertical="center" wrapText="1"/>
    </xf>
    <xf numFmtId="2" fontId="1" fillId="0" borderId="2" xfId="0" applyNumberFormat="1" applyFont="1" applyFill="1" applyBorder="1" applyAlignment="1" applyProtection="1">
      <alignment horizontal="center" vertical="center" wrapText="1"/>
    </xf>
    <xf numFmtId="2" fontId="27" fillId="0" borderId="5" xfId="0" applyNumberFormat="1" applyFont="1" applyBorder="1" applyAlignment="1">
      <alignment horizontal="left" vertical="top" wrapText="1"/>
    </xf>
    <xf numFmtId="0" fontId="27" fillId="0" borderId="0" xfId="0" applyFont="1"/>
    <xf numFmtId="0" fontId="13" fillId="0" borderId="0" xfId="0" applyFont="1" applyAlignment="1" applyProtection="1">
      <alignment horizontal="left" vertical="top" wrapText="1"/>
      <protection locked="0"/>
    </xf>
    <xf numFmtId="0" fontId="0" fillId="0" borderId="0" xfId="0" applyNumberFormat="1" applyAlignment="1" applyProtection="1">
      <alignment horizontal="center" vertical="top" wrapText="1"/>
      <protection locked="0"/>
    </xf>
    <xf numFmtId="43" fontId="7" fillId="0" borderId="0" xfId="1" applyFont="1" applyAlignment="1" applyProtection="1">
      <alignment horizontal="left" vertical="top" wrapText="1"/>
      <protection locked="0"/>
    </xf>
    <xf numFmtId="0" fontId="0" fillId="0" borderId="0" xfId="0" applyAlignment="1" applyProtection="1">
      <alignment horizontal="center" vertical="top" wrapText="1"/>
      <protection locked="0"/>
    </xf>
    <xf numFmtId="0" fontId="9" fillId="0" borderId="0" xfId="0" applyNumberFormat="1" applyFont="1" applyAlignment="1" applyProtection="1">
      <alignment horizontal="left"/>
    </xf>
    <xf numFmtId="0" fontId="0" fillId="0" borderId="0" xfId="0" applyNumberFormat="1" applyAlignment="1" applyProtection="1">
      <alignment wrapText="1"/>
    </xf>
    <xf numFmtId="43" fontId="7" fillId="0" borderId="0" xfId="1" applyFont="1" applyFill="1" applyProtection="1"/>
    <xf numFmtId="0" fontId="15" fillId="0" borderId="1" xfId="0" applyNumberFormat="1" applyFont="1" applyBorder="1" applyAlignment="1" applyProtection="1">
      <alignment horizontal="center" vertical="center" wrapText="1"/>
    </xf>
    <xf numFmtId="0" fontId="15" fillId="0" borderId="2" xfId="0" applyNumberFormat="1" applyFont="1" applyBorder="1" applyAlignment="1" applyProtection="1">
      <alignment horizontal="center" vertical="center" wrapText="1"/>
    </xf>
    <xf numFmtId="14" fontId="15" fillId="0" borderId="2" xfId="0" applyNumberFormat="1" applyFont="1" applyBorder="1" applyAlignment="1" applyProtection="1">
      <alignment horizontal="center" vertical="center" wrapText="1"/>
    </xf>
    <xf numFmtId="0" fontId="15" fillId="0" borderId="3" xfId="0" applyNumberFormat="1" applyFont="1" applyBorder="1" applyAlignment="1" applyProtection="1">
      <alignment horizontal="center" vertical="center" wrapText="1"/>
    </xf>
    <xf numFmtId="14" fontId="5" fillId="0" borderId="5" xfId="0" applyNumberFormat="1" applyFont="1" applyBorder="1" applyAlignment="1">
      <alignment horizontal="left" vertical="top" wrapText="1"/>
    </xf>
    <xf numFmtId="0" fontId="5" fillId="0" borderId="5" xfId="0" applyFont="1" applyBorder="1" applyAlignment="1">
      <alignment vertical="top" wrapText="1"/>
    </xf>
    <xf numFmtId="0" fontId="1" fillId="0" borderId="0" xfId="0" applyFont="1"/>
    <xf numFmtId="0" fontId="30" fillId="0" borderId="0" xfId="0" applyFont="1"/>
    <xf numFmtId="0" fontId="1" fillId="0" borderId="9" xfId="0" applyNumberFormat="1" applyFont="1" applyBorder="1" applyAlignment="1" applyProtection="1">
      <alignment horizontal="center" vertical="center" wrapText="1"/>
    </xf>
    <xf numFmtId="49" fontId="42" fillId="0" borderId="5" xfId="0" applyNumberFormat="1" applyFont="1" applyFill="1" applyBorder="1" applyAlignment="1" applyProtection="1">
      <alignment horizontal="justify" vertical="center"/>
      <protection locked="0"/>
    </xf>
    <xf numFmtId="0" fontId="42" fillId="0" borderId="5" xfId="0" applyFont="1" applyFill="1" applyBorder="1" applyAlignment="1" applyProtection="1">
      <alignment horizontal="justify" vertical="center" wrapText="1"/>
      <protection locked="0"/>
    </xf>
    <xf numFmtId="49" fontId="43" fillId="0" borderId="6" xfId="0" applyNumberFormat="1" applyFont="1" applyFill="1" applyBorder="1" applyAlignment="1" applyProtection="1">
      <alignment horizontal="left" vertical="top" wrapText="1"/>
      <protection locked="0"/>
    </xf>
    <xf numFmtId="0" fontId="42" fillId="0" borderId="5" xfId="0" applyFont="1" applyFill="1" applyBorder="1" applyAlignment="1" applyProtection="1">
      <alignment horizontal="justify" vertical="center"/>
      <protection locked="0"/>
    </xf>
    <xf numFmtId="49" fontId="42" fillId="0" borderId="5" xfId="0" applyNumberFormat="1" applyFont="1" applyFill="1" applyBorder="1" applyAlignment="1" applyProtection="1">
      <alignment horizontal="left" vertical="center"/>
      <protection locked="0"/>
    </xf>
    <xf numFmtId="0" fontId="43" fillId="0" borderId="5" xfId="0" applyNumberFormat="1" applyFont="1" applyFill="1" applyBorder="1" applyAlignment="1" applyProtection="1">
      <alignment horizontal="left" vertical="top" wrapText="1"/>
      <protection locked="0"/>
    </xf>
    <xf numFmtId="0" fontId="42" fillId="0" borderId="5" xfId="0" applyFont="1" applyFill="1" applyBorder="1" applyAlignment="1" applyProtection="1">
      <alignment horizontal="left" vertical="center"/>
      <protection locked="0"/>
    </xf>
    <xf numFmtId="49" fontId="43" fillId="0" borderId="5" xfId="0" applyNumberFormat="1" applyFont="1" applyFill="1" applyBorder="1" applyAlignment="1" applyProtection="1">
      <alignment horizontal="left" vertical="top" wrapText="1"/>
      <protection locked="0"/>
    </xf>
    <xf numFmtId="49" fontId="42" fillId="0" borderId="5" xfId="0" applyNumberFormat="1" applyFont="1" applyFill="1" applyBorder="1" applyAlignment="1" applyProtection="1">
      <alignment horizontal="justify" vertical="center" wrapText="1"/>
      <protection locked="0"/>
    </xf>
    <xf numFmtId="0" fontId="43" fillId="0" borderId="5" xfId="0" applyFont="1" applyFill="1" applyBorder="1" applyProtection="1">
      <protection locked="0"/>
    </xf>
    <xf numFmtId="4" fontId="42" fillId="0" borderId="5" xfId="0" applyNumberFormat="1" applyFont="1" applyFill="1" applyBorder="1" applyAlignment="1" applyProtection="1">
      <alignment horizontal="justify" vertical="center"/>
      <protection locked="0"/>
    </xf>
    <xf numFmtId="49" fontId="42" fillId="0" borderId="5" xfId="0" applyNumberFormat="1" applyFont="1" applyFill="1" applyBorder="1" applyAlignment="1" applyProtection="1">
      <alignment horizontal="left" vertical="center" wrapText="1"/>
      <protection locked="0"/>
    </xf>
    <xf numFmtId="0" fontId="43" fillId="0" borderId="5" xfId="0" applyFont="1" applyFill="1" applyBorder="1" applyAlignment="1" applyProtection="1">
      <alignment horizontal="left" vertical="center"/>
      <protection locked="0"/>
    </xf>
    <xf numFmtId="4" fontId="43" fillId="0" borderId="5" xfId="0" applyNumberFormat="1" applyFont="1" applyFill="1" applyBorder="1" applyAlignment="1" applyProtection="1">
      <alignment horizontal="left"/>
      <protection locked="0"/>
    </xf>
    <xf numFmtId="14" fontId="43" fillId="0" borderId="5" xfId="0" applyNumberFormat="1" applyFont="1" applyFill="1" applyBorder="1" applyAlignment="1" applyProtection="1">
      <alignment horizontal="left" vertical="top" wrapText="1"/>
      <protection locked="0"/>
    </xf>
    <xf numFmtId="0" fontId="43" fillId="0" borderId="5" xfId="0" applyFont="1" applyFill="1" applyBorder="1" applyAlignment="1" applyProtection="1">
      <alignment horizontal="left" vertical="top" wrapText="1"/>
      <protection locked="0"/>
    </xf>
    <xf numFmtId="0" fontId="43" fillId="0" borderId="0" xfId="0" applyNumberFormat="1" applyFont="1" applyFill="1" applyAlignment="1" applyProtection="1">
      <alignment horizontal="left" vertical="top" wrapText="1"/>
      <protection locked="0"/>
    </xf>
    <xf numFmtId="4" fontId="43" fillId="0" borderId="5" xfId="0" applyNumberFormat="1" applyFont="1" applyFill="1" applyBorder="1" applyAlignment="1" applyProtection="1">
      <alignment horizontal="left" vertical="top" wrapText="1"/>
      <protection locked="0"/>
    </xf>
    <xf numFmtId="0" fontId="43" fillId="0" borderId="7" xfId="0" applyFont="1" applyFill="1" applyBorder="1" applyAlignment="1" applyProtection="1">
      <alignment horizontal="left" vertical="top" wrapText="1"/>
      <protection locked="0"/>
    </xf>
    <xf numFmtId="0" fontId="0" fillId="0" borderId="0" xfId="0" applyNumberFormat="1" applyAlignment="1" applyProtection="1">
      <alignment horizontal="center"/>
    </xf>
    <xf numFmtId="14" fontId="1" fillId="0" borderId="9" xfId="0" applyNumberFormat="1" applyFont="1" applyFill="1" applyBorder="1" applyAlignment="1" applyProtection="1">
      <alignment horizontal="center" vertical="center" wrapText="1"/>
    </xf>
    <xf numFmtId="0" fontId="42" fillId="5" borderId="5" xfId="0" applyFont="1" applyFill="1" applyBorder="1" applyAlignment="1" applyProtection="1">
      <alignment horizontal="center" vertical="center"/>
      <protection locked="0"/>
    </xf>
    <xf numFmtId="0" fontId="42" fillId="5" borderId="5" xfId="0" applyFont="1" applyFill="1" applyBorder="1" applyAlignment="1" applyProtection="1">
      <alignment horizontal="center"/>
      <protection locked="0"/>
    </xf>
    <xf numFmtId="49" fontId="42" fillId="5" borderId="5" xfId="0" applyNumberFormat="1" applyFont="1" applyFill="1" applyBorder="1" applyAlignment="1" applyProtection="1">
      <alignment horizontal="center" vertical="center" wrapText="1"/>
      <protection locked="0"/>
    </xf>
    <xf numFmtId="0" fontId="43" fillId="5" borderId="5" xfId="0" applyNumberFormat="1" applyFont="1" applyFill="1" applyBorder="1" applyAlignment="1" applyProtection="1">
      <alignment horizontal="center" vertical="top" wrapText="1"/>
      <protection locked="0"/>
    </xf>
    <xf numFmtId="49" fontId="42" fillId="5" borderId="5" xfId="0" applyNumberFormat="1" applyFont="1" applyFill="1" applyBorder="1" applyAlignment="1" applyProtection="1">
      <alignment horizontal="justify" vertical="center"/>
      <protection locked="0"/>
    </xf>
    <xf numFmtId="49" fontId="42" fillId="5" borderId="5" xfId="0" applyNumberFormat="1" applyFont="1" applyFill="1" applyBorder="1" applyAlignment="1" applyProtection="1">
      <alignment horizontal="justify" vertical="center" wrapText="1"/>
      <protection locked="0"/>
    </xf>
    <xf numFmtId="4" fontId="42" fillId="5" borderId="5" xfId="0" applyNumberFormat="1" applyFont="1" applyFill="1" applyBorder="1" applyAlignment="1" applyProtection="1">
      <alignment horizontal="justify" vertical="center"/>
      <protection locked="0"/>
    </xf>
    <xf numFmtId="49" fontId="42" fillId="5" borderId="5" xfId="0" applyNumberFormat="1" applyFont="1" applyFill="1" applyBorder="1" applyAlignment="1" applyProtection="1">
      <alignment horizontal="left" vertical="center"/>
      <protection locked="0"/>
    </xf>
    <xf numFmtId="49" fontId="42" fillId="5" borderId="5" xfId="0" applyNumberFormat="1" applyFont="1" applyFill="1" applyBorder="1" applyAlignment="1" applyProtection="1">
      <alignment horizontal="left" vertical="center" wrapText="1"/>
      <protection locked="0"/>
    </xf>
    <xf numFmtId="4" fontId="43" fillId="5" borderId="5" xfId="0" applyNumberFormat="1" applyFont="1" applyFill="1" applyBorder="1" applyAlignment="1" applyProtection="1">
      <alignment horizontal="left"/>
      <protection locked="0"/>
    </xf>
    <xf numFmtId="0" fontId="1" fillId="0" borderId="11" xfId="0" applyNumberFormat="1" applyFont="1" applyBorder="1" applyAlignment="1" applyProtection="1">
      <alignment horizontal="center" vertical="center" wrapText="1"/>
    </xf>
    <xf numFmtId="14" fontId="1" fillId="0" borderId="11" xfId="0" applyNumberFormat="1" applyFont="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43" fontId="1" fillId="0" borderId="11" xfId="1" applyFont="1" applyBorder="1" applyAlignment="1" applyProtection="1">
      <alignment horizontal="center" vertical="center" wrapText="1"/>
    </xf>
    <xf numFmtId="2" fontId="1" fillId="0" borderId="11" xfId="0" applyNumberFormat="1" applyFont="1" applyBorder="1" applyAlignment="1" applyProtection="1">
      <alignment horizontal="center" vertical="center" wrapText="1"/>
    </xf>
    <xf numFmtId="2" fontId="1" fillId="0" borderId="11" xfId="0" applyNumberFormat="1" applyFont="1" applyFill="1" applyBorder="1" applyAlignment="1" applyProtection="1">
      <alignment horizontal="center" vertical="center" wrapText="1"/>
    </xf>
    <xf numFmtId="2" fontId="1" fillId="0" borderId="12" xfId="0" applyNumberFormat="1" applyFont="1" applyBorder="1" applyAlignment="1" applyProtection="1">
      <alignment horizontal="center" vertical="center" wrapText="1"/>
    </xf>
    <xf numFmtId="0" fontId="0" fillId="0" borderId="5" xfId="0" applyNumberFormat="1" applyBorder="1" applyAlignment="1" applyProtection="1">
      <alignment horizontal="left" vertical="top" wrapText="1"/>
      <protection locked="0"/>
    </xf>
    <xf numFmtId="14" fontId="0" fillId="0" borderId="5" xfId="0" applyNumberFormat="1" applyBorder="1" applyAlignment="1" applyProtection="1">
      <alignment horizontal="left" vertical="top" wrapText="1"/>
      <protection locked="0"/>
    </xf>
    <xf numFmtId="0" fontId="0" fillId="0" borderId="5" xfId="0" applyNumberFormat="1" applyBorder="1" applyAlignment="1" applyProtection="1">
      <alignment horizontal="center" vertical="top" wrapText="1"/>
      <protection locked="0"/>
    </xf>
    <xf numFmtId="0" fontId="22" fillId="0" borderId="5"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left" vertical="top"/>
      <protection locked="0"/>
    </xf>
    <xf numFmtId="43" fontId="0" fillId="0" borderId="5" xfId="1" applyFont="1" applyBorder="1" applyAlignment="1" applyProtection="1">
      <alignment horizontal="left" vertical="top" wrapText="1"/>
      <protection locked="0"/>
    </xf>
    <xf numFmtId="43" fontId="0" fillId="0" borderId="5" xfId="1" applyFont="1" applyBorder="1" applyAlignment="1" applyProtection="1">
      <alignment horizontal="right" vertical="top" wrapText="1"/>
      <protection locked="0"/>
    </xf>
    <xf numFmtId="0" fontId="0" fillId="0" borderId="5" xfId="0"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5" xfId="0" applyFont="1" applyFill="1" applyBorder="1" applyAlignment="1" applyProtection="1">
      <alignment horizontal="left" vertical="top" wrapText="1"/>
      <protection locked="0"/>
    </xf>
    <xf numFmtId="0" fontId="37" fillId="0" borderId="5"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33" fillId="5" borderId="5" xfId="0" applyFont="1" applyFill="1" applyBorder="1" applyAlignment="1" applyProtection="1">
      <alignment horizontal="left" vertical="center"/>
      <protection locked="0"/>
    </xf>
    <xf numFmtId="0" fontId="35" fillId="5" borderId="5" xfId="0" applyFont="1" applyFill="1" applyBorder="1" applyAlignment="1" applyProtection="1">
      <alignment horizontal="left" vertical="top" wrapText="1"/>
      <protection locked="0"/>
    </xf>
    <xf numFmtId="0" fontId="37" fillId="5" borderId="5" xfId="0" applyFont="1" applyFill="1" applyBorder="1" applyAlignment="1" applyProtection="1">
      <alignment horizontal="left" vertical="top" wrapText="1"/>
      <protection locked="0"/>
    </xf>
    <xf numFmtId="0" fontId="7" fillId="5" borderId="5" xfId="0" applyFont="1" applyFill="1" applyBorder="1" applyAlignment="1" applyProtection="1">
      <alignment horizontal="left" vertical="top"/>
      <protection locked="0"/>
    </xf>
    <xf numFmtId="0" fontId="33" fillId="5" borderId="5" xfId="0" applyFont="1" applyFill="1" applyBorder="1" applyAlignment="1" applyProtection="1">
      <alignment horizontal="left" vertical="top" wrapText="1"/>
      <protection locked="0"/>
    </xf>
    <xf numFmtId="0" fontId="33" fillId="0" borderId="5" xfId="0" applyFont="1" applyBorder="1" applyAlignment="1" applyProtection="1">
      <alignment horizontal="left" vertical="center"/>
      <protection locked="0"/>
    </xf>
    <xf numFmtId="0" fontId="7" fillId="0" borderId="5" xfId="0" applyFont="1" applyBorder="1" applyAlignment="1" applyProtection="1">
      <alignment horizontal="left" vertical="top"/>
      <protection locked="0"/>
    </xf>
    <xf numFmtId="0" fontId="33" fillId="0" borderId="5" xfId="3" applyFont="1" applyBorder="1" applyAlignment="1" applyProtection="1">
      <alignment horizontal="left" vertical="center"/>
      <protection locked="0"/>
    </xf>
    <xf numFmtId="0" fontId="33" fillId="0" borderId="5" xfId="2" applyFont="1" applyFill="1" applyBorder="1" applyAlignment="1" applyProtection="1">
      <alignment horizontal="left" vertical="center"/>
      <protection locked="0"/>
    </xf>
    <xf numFmtId="0" fontId="37" fillId="0" borderId="5" xfId="2" applyFont="1" applyFill="1" applyBorder="1" applyAlignment="1" applyProtection="1">
      <alignment horizontal="left" vertical="top" wrapText="1"/>
      <protection locked="0"/>
    </xf>
    <xf numFmtId="0" fontId="7" fillId="0" borderId="5" xfId="2" applyFont="1" applyFill="1" applyBorder="1" applyAlignment="1" applyProtection="1">
      <alignment horizontal="left" vertical="top"/>
      <protection locked="0"/>
    </xf>
    <xf numFmtId="0" fontId="33" fillId="0" borderId="5" xfId="2" applyFont="1" applyFill="1" applyBorder="1" applyAlignment="1" applyProtection="1">
      <alignment horizontal="left" vertical="top" wrapText="1"/>
      <protection locked="0"/>
    </xf>
    <xf numFmtId="0" fontId="7" fillId="0" borderId="5" xfId="3" applyFont="1" applyBorder="1" applyAlignment="1" applyProtection="1">
      <alignment horizontal="left" vertical="top"/>
      <protection locked="0"/>
    </xf>
    <xf numFmtId="0" fontId="33" fillId="0" borderId="5" xfId="3" applyFont="1" applyBorder="1" applyAlignment="1" applyProtection="1">
      <alignment horizontal="left" vertical="top" wrapText="1"/>
      <protection locked="0"/>
    </xf>
    <xf numFmtId="0" fontId="37" fillId="0" borderId="5" xfId="3" applyFont="1" applyBorder="1" applyAlignment="1" applyProtection="1">
      <alignment horizontal="left" vertical="top" wrapText="1"/>
      <protection locked="0"/>
    </xf>
    <xf numFmtId="0" fontId="35" fillId="0" borderId="5" xfId="3" applyFont="1" applyBorder="1" applyAlignment="1" applyProtection="1">
      <alignment horizontal="left" vertical="top" wrapText="1"/>
      <protection locked="0"/>
    </xf>
    <xf numFmtId="0" fontId="0" fillId="5" borderId="5" xfId="0" applyNumberFormat="1" applyFill="1" applyBorder="1" applyAlignment="1" applyProtection="1">
      <alignment horizontal="left" vertical="top" wrapText="1"/>
      <protection locked="0"/>
    </xf>
    <xf numFmtId="43" fontId="0" fillId="5" borderId="5" xfId="1" applyFont="1"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38" fillId="0" borderId="5" xfId="0" applyFont="1" applyBorder="1" applyAlignment="1" applyProtection="1">
      <alignment horizontal="left" vertical="top" wrapText="1"/>
      <protection locked="0"/>
    </xf>
    <xf numFmtId="0" fontId="0" fillId="0" borderId="5" xfId="0" applyFont="1" applyBorder="1" applyAlignment="1" applyProtection="1">
      <alignment horizontal="left" vertical="top"/>
      <protection locked="0"/>
    </xf>
    <xf numFmtId="0" fontId="34" fillId="0" borderId="5"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0" fillId="0" borderId="5" xfId="0" applyBorder="1" applyAlignment="1" applyProtection="1">
      <alignment horizontal="left" vertical="top"/>
      <protection locked="0"/>
    </xf>
    <xf numFmtId="0" fontId="0" fillId="5" borderId="5" xfId="0" applyNumberFormat="1" applyFill="1" applyBorder="1" applyAlignment="1" applyProtection="1">
      <alignment horizontal="center" vertical="top" wrapText="1"/>
      <protection locked="0"/>
    </xf>
    <xf numFmtId="0" fontId="0" fillId="0" borderId="5" xfId="0" applyFont="1" applyBorder="1" applyAlignment="1" applyProtection="1">
      <alignment horizontal="left" vertical="top" wrapText="1"/>
      <protection locked="0"/>
    </xf>
    <xf numFmtId="0" fontId="39" fillId="0" borderId="5" xfId="0" applyFont="1" applyBorder="1" applyAlignment="1" applyProtection="1">
      <alignment horizontal="left" vertical="top" wrapText="1"/>
      <protection locked="0"/>
    </xf>
    <xf numFmtId="0" fontId="37" fillId="0" borderId="5" xfId="0" applyFont="1" applyBorder="1" applyAlignment="1" applyProtection="1">
      <alignment horizontal="center" vertical="top" wrapText="1"/>
      <protection locked="0"/>
    </xf>
    <xf numFmtId="0" fontId="39" fillId="0" borderId="5" xfId="0" applyFont="1" applyBorder="1" applyAlignment="1" applyProtection="1">
      <alignment vertical="top" wrapText="1"/>
      <protection locked="0"/>
    </xf>
    <xf numFmtId="0" fontId="40" fillId="0" borderId="5" xfId="0" applyFont="1" applyBorder="1" applyAlignment="1" applyProtection="1">
      <alignment vertical="top" wrapText="1"/>
      <protection locked="0"/>
    </xf>
    <xf numFmtId="0" fontId="39" fillId="5" borderId="5" xfId="0" applyFont="1" applyFill="1" applyBorder="1" applyAlignment="1" applyProtection="1">
      <alignment horizontal="center" vertical="top"/>
      <protection locked="0"/>
    </xf>
    <xf numFmtId="0" fontId="33" fillId="5" borderId="5" xfId="0" applyFont="1" applyFill="1" applyBorder="1" applyAlignment="1" applyProtection="1">
      <alignment horizontal="center" wrapText="1"/>
      <protection locked="0"/>
    </xf>
    <xf numFmtId="0" fontId="0" fillId="0" borderId="5" xfId="0" applyNumberFormat="1" applyBorder="1" applyAlignment="1" applyProtection="1">
      <protection locked="0"/>
    </xf>
    <xf numFmtId="0" fontId="39" fillId="5" borderId="5" xfId="0" applyFont="1" applyFill="1" applyBorder="1" applyAlignment="1" applyProtection="1">
      <alignment horizontal="center" vertical="center" wrapText="1"/>
      <protection locked="0"/>
    </xf>
    <xf numFmtId="0" fontId="0" fillId="5" borderId="5" xfId="0" applyNumberFormat="1" applyFont="1" applyFill="1" applyBorder="1" applyAlignment="1" applyProtection="1">
      <alignment horizontal="left" vertical="top" wrapText="1"/>
      <protection locked="0"/>
    </xf>
    <xf numFmtId="0" fontId="35" fillId="5" borderId="5" xfId="0" applyFont="1" applyFill="1" applyBorder="1" applyAlignment="1" applyProtection="1">
      <alignment horizontal="center"/>
      <protection locked="0"/>
    </xf>
    <xf numFmtId="0" fontId="35" fillId="5" borderId="5" xfId="0" applyFont="1" applyFill="1" applyBorder="1" applyAlignment="1" applyProtection="1">
      <alignment horizontal="center" vertical="center" wrapText="1"/>
      <protection locked="0"/>
    </xf>
    <xf numFmtId="0" fontId="35" fillId="5" borderId="5" xfId="0" applyFont="1" applyFill="1" applyBorder="1" applyProtection="1">
      <protection locked="0"/>
    </xf>
    <xf numFmtId="0" fontId="35" fillId="5" borderId="5" xfId="0" applyFont="1" applyFill="1" applyBorder="1" applyAlignment="1" applyProtection="1">
      <alignment horizontal="center" vertical="center"/>
      <protection locked="0"/>
    </xf>
    <xf numFmtId="0" fontId="0" fillId="0" borderId="5" xfId="0" applyNumberFormat="1" applyFont="1" applyBorder="1" applyAlignment="1" applyProtection="1">
      <alignment horizontal="left" vertical="top" wrapText="1"/>
      <protection locked="0"/>
    </xf>
    <xf numFmtId="0" fontId="36" fillId="5" borderId="5" xfId="0" applyFont="1" applyFill="1" applyBorder="1" applyAlignment="1">
      <alignment horizontal="center"/>
    </xf>
    <xf numFmtId="0" fontId="36" fillId="5" borderId="5" xfId="0" applyFont="1" applyFill="1" applyBorder="1" applyAlignment="1">
      <alignment horizontal="center" vertical="center"/>
    </xf>
    <xf numFmtId="0" fontId="0" fillId="0" borderId="5" xfId="0" applyBorder="1" applyAlignment="1" applyProtection="1">
      <alignment horizontal="center" vertical="top" wrapText="1"/>
      <protection locked="0"/>
    </xf>
    <xf numFmtId="0" fontId="35" fillId="5" borderId="5" xfId="0" applyFont="1" applyFill="1" applyBorder="1" applyAlignment="1" applyProtection="1">
      <alignment wrapText="1"/>
      <protection locked="0"/>
    </xf>
    <xf numFmtId="1" fontId="0" fillId="0" borderId="5" xfId="0" applyNumberFormat="1" applyBorder="1" applyAlignment="1" applyProtection="1">
      <protection locked="0"/>
    </xf>
    <xf numFmtId="0" fontId="0" fillId="0" borderId="5" xfId="0" applyNumberFormat="1" applyBorder="1" applyAlignment="1" applyProtection="1">
      <alignment wrapText="1"/>
      <protection locked="0"/>
    </xf>
    <xf numFmtId="0" fontId="0" fillId="0" borderId="5" xfId="0" applyNumberFormat="1" applyBorder="1" applyAlignment="1" applyProtection="1">
      <alignment horizontal="center" vertical="center" wrapText="1"/>
      <protection locked="0"/>
    </xf>
    <xf numFmtId="43" fontId="39" fillId="0" borderId="5" xfId="1" applyFont="1" applyBorder="1" applyAlignment="1" applyProtection="1">
      <alignment horizontal="right" vertical="center" wrapText="1"/>
      <protection locked="0"/>
    </xf>
    <xf numFmtId="43" fontId="39" fillId="0" borderId="5" xfId="1" applyFont="1" applyBorder="1" applyAlignment="1">
      <alignment horizontal="right" vertical="center"/>
    </xf>
    <xf numFmtId="8" fontId="39" fillId="0" borderId="5" xfId="1" applyNumberFormat="1" applyFont="1" applyBorder="1" applyAlignment="1">
      <alignment horizontal="right" vertical="center"/>
    </xf>
    <xf numFmtId="0" fontId="0" fillId="0" borderId="5" xfId="0" applyNumberFormat="1" applyBorder="1" applyAlignment="1" applyProtection="1">
      <alignment vertical="top" wrapText="1"/>
      <protection locked="0"/>
    </xf>
    <xf numFmtId="1" fontId="0" fillId="0" borderId="5" xfId="0" applyNumberFormat="1" applyBorder="1" applyAlignment="1" applyProtection="1">
      <alignment horizontal="left" vertical="top" wrapText="1"/>
      <protection locked="0"/>
    </xf>
    <xf numFmtId="43" fontId="0" fillId="0" borderId="5" xfId="1" applyFont="1" applyFill="1" applyBorder="1" applyAlignment="1" applyProtection="1">
      <alignment horizontal="left" vertical="top" wrapText="1"/>
      <protection locked="0"/>
    </xf>
    <xf numFmtId="0" fontId="9" fillId="0" borderId="0" xfId="0" applyNumberFormat="1" applyFont="1" applyAlignment="1" applyProtection="1">
      <alignment horizontal="center"/>
    </xf>
    <xf numFmtId="49" fontId="42" fillId="0" borderId="5" xfId="0" applyNumberFormat="1" applyFont="1" applyFill="1" applyBorder="1" applyAlignment="1" applyProtection="1">
      <alignment horizontal="center" vertical="center"/>
      <protection locked="0"/>
    </xf>
    <xf numFmtId="0" fontId="43" fillId="0" borderId="10" xfId="0" applyNumberFormat="1" applyFont="1" applyFill="1" applyBorder="1" applyAlignment="1" applyProtection="1">
      <alignment horizontal="center" vertical="top" wrapText="1"/>
      <protection locked="0"/>
    </xf>
    <xf numFmtId="0" fontId="43" fillId="0" borderId="5" xfId="0" applyNumberFormat="1" applyFont="1" applyBorder="1" applyAlignment="1" applyProtection="1">
      <alignment horizontal="center" vertical="top" wrapText="1"/>
      <protection locked="0"/>
    </xf>
    <xf numFmtId="0" fontId="43" fillId="0" borderId="5" xfId="0" applyNumberFormat="1" applyFont="1" applyBorder="1" applyAlignment="1" applyProtection="1">
      <alignment horizontal="left" vertical="top" wrapText="1"/>
      <protection locked="0"/>
    </xf>
    <xf numFmtId="14" fontId="43" fillId="0" borderId="5" xfId="0" applyNumberFormat="1" applyFont="1" applyBorder="1" applyAlignment="1" applyProtection="1">
      <alignment horizontal="left" vertical="top" wrapText="1"/>
      <protection locked="0"/>
    </xf>
    <xf numFmtId="43" fontId="43" fillId="0" borderId="5" xfId="1" applyFont="1" applyBorder="1" applyAlignment="1" applyProtection="1">
      <alignment horizontal="left" vertical="top" wrapText="1"/>
      <protection locked="0"/>
    </xf>
    <xf numFmtId="0" fontId="43" fillId="0" borderId="5" xfId="0" applyFont="1" applyBorder="1" applyAlignment="1" applyProtection="1">
      <alignment horizontal="left" vertical="top" wrapText="1"/>
      <protection locked="0"/>
    </xf>
    <xf numFmtId="43" fontId="0" fillId="0" borderId="5" xfId="1" applyFont="1" applyBorder="1" applyAlignment="1" applyProtection="1">
      <alignment horizontal="right" vertical="top" wrapText="1"/>
    </xf>
    <xf numFmtId="43" fontId="0" fillId="0" borderId="5" xfId="1" applyFont="1" applyFill="1" applyBorder="1" applyAlignment="1" applyProtection="1">
      <alignment horizontal="right" vertical="top" wrapText="1"/>
      <protection locked="0"/>
    </xf>
    <xf numFmtId="14" fontId="34" fillId="0" borderId="5" xfId="0" applyNumberFormat="1" applyFont="1" applyBorder="1" applyAlignment="1" applyProtection="1">
      <alignment horizontal="left" vertical="top" wrapText="1"/>
      <protection locked="0"/>
    </xf>
    <xf numFmtId="43" fontId="1" fillId="5" borderId="2" xfId="1" applyFont="1" applyFill="1" applyBorder="1" applyAlignment="1" applyProtection="1">
      <alignment horizontal="center" vertical="center" wrapText="1"/>
    </xf>
    <xf numFmtId="0" fontId="44" fillId="0" borderId="0" xfId="0" applyNumberFormat="1" applyFont="1" applyAlignment="1" applyProtection="1">
      <alignment horizontal="left" vertical="top" wrapText="1"/>
    </xf>
    <xf numFmtId="14" fontId="44" fillId="0" borderId="0" xfId="0" applyNumberFormat="1" applyFont="1" applyAlignment="1" applyProtection="1">
      <alignment horizontal="center"/>
    </xf>
    <xf numFmtId="14" fontId="44" fillId="0" borderId="0" xfId="0" applyNumberFormat="1" applyFont="1" applyAlignment="1" applyProtection="1">
      <alignment horizontal="left" vertical="top" wrapText="1"/>
      <protection locked="0"/>
    </xf>
    <xf numFmtId="14" fontId="44" fillId="0" borderId="0" xfId="0" applyNumberFormat="1" applyFont="1" applyAlignment="1" applyProtection="1">
      <alignment horizontal="center" vertical="top" wrapText="1"/>
      <protection locked="0"/>
    </xf>
    <xf numFmtId="0" fontId="0" fillId="0" borderId="5" xfId="0" applyNumberFormat="1" applyFill="1" applyBorder="1" applyAlignment="1" applyProtection="1">
      <alignment horizontal="left" vertical="top" wrapText="1"/>
      <protection locked="0"/>
    </xf>
    <xf numFmtId="14" fontId="34" fillId="0" borderId="5" xfId="0" applyNumberFormat="1" applyFont="1" applyFill="1" applyBorder="1" applyAlignment="1" applyProtection="1">
      <alignment horizontal="left" vertical="top" wrapText="1"/>
      <protection locked="0"/>
    </xf>
    <xf numFmtId="14" fontId="0" fillId="0" borderId="5" xfId="0" applyNumberFormat="1" applyFill="1" applyBorder="1" applyAlignment="1" applyProtection="1">
      <alignment horizontal="left" vertical="top" wrapText="1"/>
      <protection locked="0"/>
    </xf>
    <xf numFmtId="0" fontId="0" fillId="0" borderId="5" xfId="0" applyNumberFormat="1" applyFill="1" applyBorder="1" applyAlignment="1" applyProtection="1">
      <alignment horizontal="center" vertical="top" wrapText="1"/>
      <protection locked="0"/>
    </xf>
    <xf numFmtId="0" fontId="0" fillId="0" borderId="5" xfId="0" applyNumberFormat="1" applyFill="1" applyBorder="1" applyAlignment="1" applyProtection="1">
      <alignment wrapText="1"/>
      <protection locked="0"/>
    </xf>
    <xf numFmtId="43" fontId="39" fillId="0" borderId="5" xfId="1" applyFont="1" applyFill="1" applyBorder="1" applyAlignment="1">
      <alignment horizontal="right" vertical="center"/>
    </xf>
    <xf numFmtId="0" fontId="0" fillId="0" borderId="5" xfId="0"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34" fillId="0" borderId="5" xfId="0" applyFont="1" applyFill="1" applyBorder="1" applyAlignment="1" applyProtection="1">
      <alignment horizontal="left" vertical="top" wrapText="1"/>
      <protection locked="0"/>
    </xf>
    <xf numFmtId="4" fontId="0" fillId="0" borderId="5" xfId="0" applyNumberFormat="1" applyBorder="1" applyAlignment="1" applyProtection="1">
      <alignment horizontal="left" vertical="top" wrapText="1"/>
      <protection locked="0"/>
    </xf>
    <xf numFmtId="0" fontId="0" fillId="0" borderId="5" xfId="0" applyNumberFormat="1" applyFill="1" applyBorder="1" applyAlignment="1" applyProtection="1">
      <alignment horizontal="center" vertical="center" wrapText="1"/>
      <protection locked="0"/>
    </xf>
    <xf numFmtId="0" fontId="39" fillId="0" borderId="5" xfId="0" applyFont="1" applyFill="1" applyBorder="1" applyAlignment="1" applyProtection="1">
      <alignment horizontal="left" vertical="top" wrapText="1"/>
      <protection locked="0"/>
    </xf>
    <xf numFmtId="43" fontId="0" fillId="0" borderId="0" xfId="1" applyFont="1" applyAlignment="1" applyProtection="1">
      <alignment vertical="top" wrapText="1"/>
      <protection locked="0"/>
    </xf>
    <xf numFmtId="43" fontId="21" fillId="0" borderId="0" xfId="1" applyFont="1" applyAlignment="1" applyProtection="1"/>
    <xf numFmtId="43" fontId="0" fillId="0" borderId="0" xfId="1" applyFont="1" applyAlignment="1" applyProtection="1"/>
    <xf numFmtId="164" fontId="0" fillId="0" borderId="5" xfId="1" applyNumberFormat="1" applyFont="1" applyBorder="1" applyAlignment="1" applyProtection="1">
      <alignment vertical="top" wrapText="1"/>
      <protection locked="0"/>
    </xf>
    <xf numFmtId="164" fontId="0" fillId="0" borderId="5" xfId="1" applyNumberFormat="1" applyFont="1" applyBorder="1" applyAlignment="1" applyProtection="1">
      <alignment vertical="top" wrapText="1"/>
    </xf>
    <xf numFmtId="164" fontId="39" fillId="0" borderId="5" xfId="1" applyNumberFormat="1" applyFont="1" applyBorder="1" applyAlignment="1">
      <alignment vertical="center"/>
    </xf>
    <xf numFmtId="164" fontId="39" fillId="0" borderId="5" xfId="1" applyNumberFormat="1" applyFont="1" applyBorder="1" applyAlignment="1" applyProtection="1">
      <alignment vertical="center" wrapText="1"/>
      <protection locked="0"/>
    </xf>
    <xf numFmtId="164" fontId="0" fillId="0" borderId="5" xfId="1" applyNumberFormat="1" applyFont="1" applyFill="1" applyBorder="1" applyAlignment="1" applyProtection="1">
      <alignment vertical="top" wrapText="1"/>
      <protection locked="0"/>
    </xf>
    <xf numFmtId="164" fontId="7" fillId="0" borderId="5" xfId="1" applyNumberFormat="1" applyFont="1" applyFill="1" applyBorder="1" applyAlignment="1" applyProtection="1">
      <alignment vertical="top" wrapText="1"/>
      <protection locked="0"/>
    </xf>
    <xf numFmtId="164" fontId="7" fillId="0" borderId="5" xfId="1" applyNumberFormat="1" applyFont="1" applyBorder="1" applyAlignment="1" applyProtection="1">
      <alignment vertical="top" wrapText="1"/>
      <protection locked="0"/>
    </xf>
    <xf numFmtId="164" fontId="39" fillId="0" borderId="5" xfId="1" applyNumberFormat="1" applyFont="1" applyFill="1" applyBorder="1" applyAlignment="1">
      <alignment vertical="center"/>
    </xf>
    <xf numFmtId="43" fontId="39" fillId="0" borderId="5" xfId="1" applyFont="1" applyFill="1" applyBorder="1" applyAlignment="1">
      <alignment vertical="center"/>
    </xf>
    <xf numFmtId="43" fontId="0" fillId="0" borderId="5" xfId="1" applyFont="1" applyFill="1" applyBorder="1" applyAlignment="1" applyProtection="1">
      <alignment horizontal="left" vertical="center" wrapText="1"/>
      <protection locked="0"/>
    </xf>
    <xf numFmtId="14" fontId="34" fillId="5" borderId="5" xfId="0" applyNumberFormat="1" applyFont="1" applyFill="1" applyBorder="1" applyAlignment="1" applyProtection="1">
      <alignment horizontal="left" vertical="top" wrapText="1"/>
      <protection locked="0"/>
    </xf>
    <xf numFmtId="0" fontId="34" fillId="5" borderId="5" xfId="0" applyFont="1" applyFill="1" applyBorder="1" applyAlignment="1" applyProtection="1">
      <alignment horizontal="left" vertical="top" wrapText="1"/>
      <protection locked="0"/>
    </xf>
    <xf numFmtId="0" fontId="7" fillId="5" borderId="5" xfId="0" applyNumberFormat="1" applyFont="1" applyFill="1" applyBorder="1" applyAlignment="1" applyProtection="1">
      <alignment horizontal="left" vertical="top" wrapText="1"/>
      <protection locked="0"/>
    </xf>
    <xf numFmtId="14" fontId="33" fillId="5" borderId="5" xfId="0" applyNumberFormat="1" applyFont="1" applyFill="1" applyBorder="1" applyAlignment="1" applyProtection="1">
      <alignment horizontal="left" vertical="top" wrapText="1"/>
      <protection locked="0"/>
    </xf>
    <xf numFmtId="43" fontId="39" fillId="5" borderId="5" xfId="1" applyFont="1" applyFill="1" applyBorder="1" applyAlignment="1" applyProtection="1">
      <alignment horizontal="right" vertical="center" wrapText="1"/>
      <protection locked="0"/>
    </xf>
    <xf numFmtId="0" fontId="21" fillId="0" borderId="5"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43" fontId="0" fillId="0" borderId="5" xfId="1" applyFont="1" applyBorder="1" applyAlignment="1" applyProtection="1">
      <alignment vertical="top" wrapText="1"/>
      <protection locked="0"/>
    </xf>
    <xf numFmtId="43" fontId="7" fillId="0" borderId="5" xfId="1" applyFon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0" fontId="0" fillId="0" borderId="5" xfId="0" applyBorder="1"/>
    <xf numFmtId="0" fontId="7" fillId="0" borderId="5" xfId="0" applyNumberFormat="1" applyFont="1" applyFill="1" applyBorder="1" applyAlignment="1" applyProtection="1">
      <alignment horizontal="left" vertical="top" wrapText="1"/>
      <protection locked="0"/>
    </xf>
    <xf numFmtId="14" fontId="7" fillId="0" borderId="5" xfId="0" applyNumberFormat="1" applyFont="1" applyFill="1" applyBorder="1" applyAlignment="1" applyProtection="1">
      <alignment horizontal="left" vertical="top" wrapText="1"/>
      <protection locked="0"/>
    </xf>
    <xf numFmtId="0" fontId="7" fillId="0" borderId="5" xfId="0" applyNumberFormat="1" applyFont="1" applyFill="1" applyBorder="1" applyAlignment="1" applyProtection="1">
      <alignment horizontal="center" vertical="top" wrapText="1"/>
      <protection locked="0"/>
    </xf>
    <xf numFmtId="0" fontId="7" fillId="0" borderId="5" xfId="0" applyNumberFormat="1" applyFont="1" applyFill="1" applyBorder="1" applyAlignment="1" applyProtection="1">
      <alignment wrapText="1"/>
      <protection locked="0"/>
    </xf>
    <xf numFmtId="0" fontId="7" fillId="0" borderId="5" xfId="0" applyNumberFormat="1" applyFont="1" applyBorder="1" applyAlignment="1" applyProtection="1">
      <alignment horizontal="left" vertical="top" wrapText="1"/>
      <protection locked="0"/>
    </xf>
    <xf numFmtId="0" fontId="7" fillId="5" borderId="5" xfId="0" applyFont="1" applyFill="1" applyBorder="1" applyAlignment="1" applyProtection="1">
      <alignment horizontal="left" vertical="top" wrapText="1"/>
      <protection locked="0"/>
    </xf>
    <xf numFmtId="14" fontId="7" fillId="0" borderId="5" xfId="0" applyNumberFormat="1" applyFont="1" applyBorder="1" applyAlignment="1" applyProtection="1">
      <alignment horizontal="left" vertical="top" wrapText="1"/>
      <protection locked="0"/>
    </xf>
    <xf numFmtId="0" fontId="7" fillId="0" borderId="5" xfId="0" applyNumberFormat="1" applyFont="1" applyBorder="1" applyAlignment="1" applyProtection="1">
      <alignment horizontal="center" vertical="top" wrapText="1"/>
      <protection locked="0"/>
    </xf>
    <xf numFmtId="0" fontId="7" fillId="0" borderId="5" xfId="0" applyFont="1" applyBorder="1"/>
    <xf numFmtId="43" fontId="7" fillId="0" borderId="5" xfId="1" applyFont="1" applyBorder="1" applyAlignment="1" applyProtection="1">
      <alignment vertical="top" wrapText="1"/>
      <protection locked="0"/>
    </xf>
    <xf numFmtId="0" fontId="43" fillId="0" borderId="6" xfId="0" applyNumberFormat="1" applyFont="1" applyFill="1" applyBorder="1" applyAlignment="1" applyProtection="1">
      <alignment horizontal="left" vertical="top" wrapText="1"/>
      <protection locked="0"/>
    </xf>
    <xf numFmtId="4" fontId="42" fillId="5" borderId="5" xfId="1" applyNumberFormat="1" applyFont="1" applyFill="1" applyBorder="1" applyAlignment="1" applyProtection="1">
      <alignment horizontal="right" vertical="center"/>
      <protection locked="0"/>
    </xf>
    <xf numFmtId="4" fontId="42" fillId="0" borderId="5" xfId="1" applyNumberFormat="1" applyFont="1" applyFill="1" applyBorder="1" applyAlignment="1" applyProtection="1">
      <alignment horizontal="right" vertical="center"/>
      <protection locked="0"/>
    </xf>
    <xf numFmtId="4" fontId="42" fillId="0" borderId="5" xfId="1" applyNumberFormat="1" applyFont="1" applyFill="1" applyBorder="1" applyAlignment="1" applyProtection="1">
      <alignment horizontal="right" vertical="center" wrapText="1"/>
      <protection locked="0"/>
    </xf>
    <xf numFmtId="4" fontId="43" fillId="0" borderId="5" xfId="1" applyNumberFormat="1" applyFont="1" applyFill="1" applyBorder="1" applyAlignment="1" applyProtection="1">
      <alignment horizontal="right"/>
      <protection locked="0"/>
    </xf>
    <xf numFmtId="4" fontId="42" fillId="0" borderId="5" xfId="1" applyNumberFormat="1" applyFont="1" applyBorder="1" applyAlignment="1" applyProtection="1">
      <alignment horizontal="right" vertical="top" wrapText="1"/>
      <protection locked="0"/>
    </xf>
    <xf numFmtId="4" fontId="43" fillId="0" borderId="5" xfId="1" applyNumberFormat="1" applyFont="1" applyBorder="1" applyAlignment="1" applyProtection="1">
      <alignment horizontal="right" vertical="top" wrapText="1"/>
      <protection locked="0"/>
    </xf>
    <xf numFmtId="4" fontId="7" fillId="0" borderId="5" xfId="1" applyNumberFormat="1" applyFont="1" applyBorder="1" applyAlignment="1" applyProtection="1">
      <alignment horizontal="left" vertical="top" wrapText="1"/>
      <protection locked="0"/>
    </xf>
    <xf numFmtId="0" fontId="32" fillId="0" borderId="0" xfId="3"/>
    <xf numFmtId="165" fontId="45" fillId="0" borderId="9" xfId="5" applyNumberFormat="1" applyFont="1" applyFill="1" applyBorder="1" applyAlignment="1">
      <alignment vertical="center"/>
    </xf>
    <xf numFmtId="1" fontId="45" fillId="0" borderId="9" xfId="5" applyNumberFormat="1" applyFont="1" applyFill="1" applyBorder="1" applyAlignment="1">
      <alignment horizontal="center" vertical="center" wrapText="1"/>
    </xf>
    <xf numFmtId="165" fontId="45" fillId="0" borderId="9" xfId="5" applyNumberFormat="1" applyFont="1" applyFill="1" applyBorder="1" applyAlignment="1">
      <alignment vertical="center" wrapText="1"/>
    </xf>
    <xf numFmtId="1" fontId="45" fillId="0" borderId="9" xfId="5" applyNumberFormat="1" applyFont="1" applyFill="1" applyBorder="1" applyAlignment="1">
      <alignment vertical="center" wrapText="1"/>
    </xf>
    <xf numFmtId="1" fontId="45" fillId="0" borderId="5" xfId="5" applyNumberFormat="1" applyFont="1" applyFill="1" applyBorder="1" applyAlignment="1">
      <alignment horizontal="center" vertical="center" wrapText="1"/>
    </xf>
    <xf numFmtId="165" fontId="45" fillId="0" borderId="5" xfId="5" applyNumberFormat="1" applyFont="1" applyFill="1" applyBorder="1" applyAlignment="1">
      <alignment vertical="center" wrapText="1"/>
    </xf>
    <xf numFmtId="4" fontId="45" fillId="0" borderId="9" xfId="5" applyNumberFormat="1" applyFont="1" applyFill="1" applyBorder="1" applyAlignment="1">
      <alignment horizontal="center" vertical="justify" wrapText="1"/>
    </xf>
    <xf numFmtId="4" fontId="45" fillId="0" borderId="5" xfId="5" applyNumberFormat="1" applyFont="1" applyFill="1" applyBorder="1" applyAlignment="1">
      <alignment horizontal="center" vertical="justify" wrapText="1"/>
    </xf>
    <xf numFmtId="11" fontId="0" fillId="0" borderId="5" xfId="0" applyNumberFormat="1" applyBorder="1"/>
    <xf numFmtId="2" fontId="0" fillId="0" borderId="5" xfId="0" applyNumberFormat="1" applyBorder="1"/>
    <xf numFmtId="0" fontId="0" fillId="0" borderId="5" xfId="0" applyNumberFormat="1" applyBorder="1"/>
    <xf numFmtId="0" fontId="0" fillId="0" borderId="13" xfId="0" applyNumberFormat="1" applyBorder="1" applyAlignment="1" applyProtection="1">
      <alignment horizontal="left" vertical="top" wrapText="1"/>
      <protection locked="0"/>
    </xf>
    <xf numFmtId="0" fontId="0" fillId="0" borderId="5" xfId="0" applyBorder="1" applyAlignment="1">
      <alignment wrapText="1"/>
    </xf>
    <xf numFmtId="4" fontId="46" fillId="0" borderId="5" xfId="5" applyNumberFormat="1" applyFont="1" applyFill="1" applyBorder="1" applyAlignment="1">
      <alignment horizontal="center" vertical="justify"/>
    </xf>
    <xf numFmtId="0" fontId="0" fillId="0" borderId="5" xfId="0" applyBorder="1" applyAlignment="1"/>
    <xf numFmtId="0" fontId="0" fillId="0" borderId="5" xfId="0" applyBorder="1" applyAlignment="1">
      <alignment vertical="center" wrapText="1"/>
    </xf>
    <xf numFmtId="0" fontId="0" fillId="0" borderId="6" xfId="0" applyNumberFormat="1" applyBorder="1" applyAlignment="1" applyProtection="1">
      <alignment horizontal="left" vertical="top" wrapText="1"/>
      <protection locked="0"/>
    </xf>
    <xf numFmtId="2" fontId="0" fillId="0" borderId="5" xfId="1" applyNumberFormat="1" applyFont="1" applyBorder="1"/>
    <xf numFmtId="0" fontId="22" fillId="0" borderId="5" xfId="0" applyFont="1" applyBorder="1" applyAlignment="1">
      <alignment wrapText="1"/>
    </xf>
    <xf numFmtId="0" fontId="0" fillId="5" borderId="5" xfId="0" applyNumberFormat="1" applyFill="1" applyBorder="1"/>
    <xf numFmtId="0" fontId="0" fillId="0" borderId="5" xfId="0" applyNumberFormat="1" applyFill="1" applyBorder="1" applyAlignment="1" applyProtection="1">
      <alignment vertical="center" wrapText="1"/>
      <protection locked="0"/>
    </xf>
    <xf numFmtId="0" fontId="25" fillId="2" borderId="0" xfId="0" applyNumberFormat="1" applyFont="1" applyFill="1" applyBorder="1" applyAlignment="1" applyProtection="1">
      <alignment horizontal="center"/>
    </xf>
    <xf numFmtId="0" fontId="25" fillId="3" borderId="0" xfId="0" applyNumberFormat="1" applyFont="1" applyFill="1" applyBorder="1" applyAlignment="1" applyProtection="1">
      <alignment horizontal="center"/>
    </xf>
    <xf numFmtId="0" fontId="22" fillId="0" borderId="8" xfId="0" applyFont="1" applyBorder="1" applyAlignment="1">
      <alignment horizontal="left" vertical="center" wrapText="1"/>
    </xf>
    <xf numFmtId="0" fontId="8" fillId="0" borderId="0" xfId="0" applyNumberFormat="1" applyFont="1" applyAlignment="1">
      <alignment horizontal="center" vertical="center" wrapText="1"/>
    </xf>
    <xf numFmtId="2" fontId="16" fillId="0" borderId="6" xfId="0" applyNumberFormat="1"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4" xfId="0" applyNumberFormat="1" applyFont="1" applyBorder="1" applyAlignment="1">
      <alignment horizontal="center" vertical="center" wrapText="1"/>
    </xf>
    <xf numFmtId="0" fontId="26" fillId="0" borderId="0" xfId="0" applyFont="1" applyAlignment="1">
      <alignment horizontal="left" wrapText="1"/>
    </xf>
    <xf numFmtId="0" fontId="28" fillId="0" borderId="0" xfId="0" applyFont="1" applyAlignment="1">
      <alignment horizontal="left" wrapText="1"/>
    </xf>
    <xf numFmtId="2" fontId="27" fillId="0" borderId="6" xfId="0" applyNumberFormat="1" applyFont="1" applyBorder="1" applyAlignment="1">
      <alignment horizontal="center" vertical="center" wrapText="1"/>
    </xf>
    <xf numFmtId="2" fontId="27" fillId="0" borderId="7" xfId="0" applyNumberFormat="1" applyFont="1" applyBorder="1" applyAlignment="1">
      <alignment horizontal="center" vertical="center" wrapText="1"/>
    </xf>
    <xf numFmtId="2" fontId="27" fillId="0" borderId="4" xfId="0" applyNumberFormat="1" applyFont="1" applyBorder="1" applyAlignment="1">
      <alignment horizontal="center" vertical="center" wrapText="1"/>
    </xf>
    <xf numFmtId="0" fontId="1" fillId="0" borderId="0" xfId="0" applyFont="1" applyAlignment="1">
      <alignment horizontal="left" vertical="top" wrapText="1"/>
    </xf>
    <xf numFmtId="0" fontId="29" fillId="0" borderId="0" xfId="0" applyFont="1" applyFill="1" applyBorder="1" applyAlignment="1">
      <alignment horizontal="left" vertical="top" wrapText="1"/>
    </xf>
  </cellXfs>
  <cellStyles count="6">
    <cellStyle name="Millares" xfId="1" builtinId="3"/>
    <cellStyle name="Normal" xfId="0" builtinId="0"/>
    <cellStyle name="Normal 2" xfId="3"/>
    <cellStyle name="Normal 2 3" xfId="2"/>
    <cellStyle name="Normal 4" xfId="4"/>
    <cellStyle name="Normal_Hoja1_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918223</xdr:colOff>
      <xdr:row>353</xdr:row>
      <xdr:rowOff>5554</xdr:rowOff>
    </xdr:from>
    <xdr:to>
      <xdr:col>4</xdr:col>
      <xdr:colOff>375780</xdr:colOff>
      <xdr:row>357</xdr:row>
      <xdr:rowOff>64837</xdr:rowOff>
    </xdr:to>
    <xdr:sp macro="" textlink="">
      <xdr:nvSpPr>
        <xdr:cNvPr id="3" name="Text Box 52"/>
        <xdr:cNvSpPr txBox="1">
          <a:spLocks noChangeArrowheads="1"/>
        </xdr:cNvSpPr>
      </xdr:nvSpPr>
      <xdr:spPr bwMode="auto">
        <a:xfrm>
          <a:off x="5905859" y="116175918"/>
          <a:ext cx="2540194" cy="821283"/>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0" i="0" strike="noStrike">
            <a:solidFill>
              <a:srgbClr val="000000"/>
            </a:solidFill>
            <a:latin typeface="Arial"/>
            <a:cs typeface="Arial"/>
          </a:endParaRPr>
        </a:p>
        <a:p>
          <a:pPr algn="ctr" rtl="1">
            <a:defRPr sz="1000"/>
          </a:pPr>
          <a:r>
            <a:rPr lang="es-MX" sz="900" b="0" i="0" strike="noStrike">
              <a:solidFill>
                <a:srgbClr val="000000"/>
              </a:solidFill>
              <a:latin typeface="Arial"/>
              <a:cs typeface="Arial"/>
            </a:rPr>
            <a:t>____________________________________</a:t>
          </a:r>
        </a:p>
        <a:p>
          <a:pPr algn="ctr" rtl="1">
            <a:defRPr sz="1000"/>
          </a:pPr>
          <a:r>
            <a:rPr lang="es-MX" sz="900" b="0" i="0" strike="noStrike">
              <a:solidFill>
                <a:srgbClr val="000000"/>
              </a:solidFill>
              <a:latin typeface="Arial"/>
              <a:cs typeface="Arial"/>
            </a:rPr>
            <a:t>C.</a:t>
          </a:r>
          <a:r>
            <a:rPr lang="es-MX" sz="900" b="0" i="0" strike="noStrike" baseline="0">
              <a:solidFill>
                <a:srgbClr val="000000"/>
              </a:solidFill>
              <a:latin typeface="Arial"/>
              <a:cs typeface="Arial"/>
            </a:rPr>
            <a:t> </a:t>
          </a:r>
          <a:r>
            <a:rPr lang="es-MX" sz="900" b="0" i="0" strike="noStrike">
              <a:solidFill>
                <a:srgbClr val="000000"/>
              </a:solidFill>
              <a:latin typeface="Arial"/>
              <a:cs typeface="Arial"/>
            </a:rPr>
            <a:t>ALONSO CASTAÑEDA RODRIGUEZ </a:t>
          </a:r>
          <a:r>
            <a:rPr lang="es-MX" sz="900" b="1" i="0" strike="noStrike">
              <a:solidFill>
                <a:srgbClr val="000000"/>
              </a:solidFill>
              <a:latin typeface="Arial"/>
              <a:cs typeface="Arial"/>
            </a:rPr>
            <a:t>PRESIDETE MUNICIPAL</a:t>
          </a:r>
        </a:p>
      </xdr:txBody>
    </xdr:sp>
    <xdr:clientData/>
  </xdr:twoCellAnchor>
  <xdr:twoCellAnchor>
    <xdr:from>
      <xdr:col>9</xdr:col>
      <xdr:colOff>1373780</xdr:colOff>
      <xdr:row>353</xdr:row>
      <xdr:rowOff>46252</xdr:rowOff>
    </xdr:from>
    <xdr:to>
      <xdr:col>12</xdr:col>
      <xdr:colOff>948303</xdr:colOff>
      <xdr:row>357</xdr:row>
      <xdr:rowOff>153160</xdr:rowOff>
    </xdr:to>
    <xdr:sp macro="" textlink="">
      <xdr:nvSpPr>
        <xdr:cNvPr id="4" name="Text Box 53"/>
        <xdr:cNvSpPr txBox="1">
          <a:spLocks noChangeArrowheads="1"/>
        </xdr:cNvSpPr>
      </xdr:nvSpPr>
      <xdr:spPr bwMode="auto">
        <a:xfrm>
          <a:off x="19021007" y="116216616"/>
          <a:ext cx="3557705" cy="868908"/>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0" i="0" strike="noStrike">
              <a:solidFill>
                <a:srgbClr val="000000"/>
              </a:solidFill>
              <a:latin typeface="Arial"/>
              <a:cs typeface="Arial"/>
            </a:rPr>
            <a:t>_________________________________________</a:t>
          </a:r>
        </a:p>
        <a:p>
          <a:pPr algn="ctr" rtl="1">
            <a:defRPr sz="1000"/>
          </a:pPr>
          <a:r>
            <a:rPr lang="es-MX" sz="800" b="1" i="0" strike="noStrike">
              <a:solidFill>
                <a:srgbClr val="000000"/>
              </a:solidFill>
              <a:latin typeface="Arial"/>
              <a:cs typeface="Arial"/>
            </a:rPr>
            <a:t>L.A. ALAN RIOS</a:t>
          </a:r>
          <a:r>
            <a:rPr lang="es-MX" sz="800" b="1" i="0" strike="noStrike" baseline="0">
              <a:solidFill>
                <a:srgbClr val="000000"/>
              </a:solidFill>
              <a:latin typeface="Arial"/>
              <a:cs typeface="Arial"/>
            </a:rPr>
            <a:t> CARLOS</a:t>
          </a:r>
          <a:endParaRPr lang="es-MX" sz="800" b="1"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SECRETARIO DEL GOBIERNO MUNICIPAL</a:t>
          </a:r>
        </a:p>
        <a:p>
          <a:pPr algn="ctr" rtl="1">
            <a:defRPr sz="1000"/>
          </a:pPr>
          <a:endParaRPr lang="es-MX" sz="800" b="1" i="0" strike="noStrike">
            <a:solidFill>
              <a:srgbClr val="000000"/>
            </a:solidFill>
            <a:latin typeface="Arial"/>
            <a:cs typeface="Arial"/>
          </a:endParaRPr>
        </a:p>
      </xdr:txBody>
    </xdr:sp>
    <xdr:clientData/>
  </xdr:twoCellAnchor>
  <xdr:twoCellAnchor>
    <xdr:from>
      <xdr:col>16</xdr:col>
      <xdr:colOff>325831</xdr:colOff>
      <xdr:row>353</xdr:row>
      <xdr:rowOff>41923</xdr:rowOff>
    </xdr:from>
    <xdr:to>
      <xdr:col>19</xdr:col>
      <xdr:colOff>398085</xdr:colOff>
      <xdr:row>357</xdr:row>
      <xdr:rowOff>110731</xdr:rowOff>
    </xdr:to>
    <xdr:sp macro="" textlink="">
      <xdr:nvSpPr>
        <xdr:cNvPr id="5" name="Text Box 54"/>
        <xdr:cNvSpPr txBox="1">
          <a:spLocks noChangeArrowheads="1"/>
        </xdr:cNvSpPr>
      </xdr:nvSpPr>
      <xdr:spPr bwMode="auto">
        <a:xfrm>
          <a:off x="26268467" y="116212287"/>
          <a:ext cx="3050982" cy="830808"/>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0" i="0" strike="noStrike">
              <a:solidFill>
                <a:srgbClr val="000000"/>
              </a:solidFill>
              <a:latin typeface="Arial"/>
              <a:cs typeface="Arial"/>
            </a:rPr>
            <a:t>____________________________________</a:t>
          </a:r>
        </a:p>
        <a:p>
          <a:pPr algn="ctr" rtl="1">
            <a:defRPr sz="1000"/>
          </a:pPr>
          <a:r>
            <a:rPr lang="es-MX" sz="800" b="0" i="0" strike="noStrike">
              <a:solidFill>
                <a:srgbClr val="000000"/>
              </a:solidFill>
              <a:latin typeface="Arial"/>
              <a:cs typeface="Arial"/>
            </a:rPr>
            <a:t>C.P. LORENA ROSALES SANDOVAL</a:t>
          </a:r>
        </a:p>
        <a:p>
          <a:pPr algn="ctr" rtl="1">
            <a:defRPr sz="1000"/>
          </a:pPr>
          <a:r>
            <a:rPr lang="es-MX" sz="800" b="1" i="0" strike="noStrike">
              <a:solidFill>
                <a:srgbClr val="000000"/>
              </a:solidFill>
              <a:latin typeface="Arial"/>
              <a:cs typeface="Arial"/>
            </a:rPr>
            <a:t>TESORERA MUNICIPAL</a:t>
          </a:r>
        </a:p>
      </xdr:txBody>
    </xdr:sp>
    <xdr:clientData/>
  </xdr:twoCellAnchor>
  <xdr:twoCellAnchor>
    <xdr:from>
      <xdr:col>6</xdr:col>
      <xdr:colOff>2312945</xdr:colOff>
      <xdr:row>353</xdr:row>
      <xdr:rowOff>40190</xdr:rowOff>
    </xdr:from>
    <xdr:to>
      <xdr:col>8</xdr:col>
      <xdr:colOff>1011596</xdr:colOff>
      <xdr:row>357</xdr:row>
      <xdr:rowOff>70898</xdr:rowOff>
    </xdr:to>
    <xdr:sp macro="" textlink="">
      <xdr:nvSpPr>
        <xdr:cNvPr id="6" name="Text Box 55"/>
        <xdr:cNvSpPr txBox="1">
          <a:spLocks noChangeArrowheads="1"/>
        </xdr:cNvSpPr>
      </xdr:nvSpPr>
      <xdr:spPr bwMode="auto">
        <a:xfrm>
          <a:off x="12638045" y="116854790"/>
          <a:ext cx="3461151" cy="792708"/>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0" i="0" strike="noStrike">
              <a:solidFill>
                <a:srgbClr val="000000"/>
              </a:solidFill>
              <a:latin typeface="Arial"/>
              <a:cs typeface="Arial"/>
            </a:rPr>
            <a:t>_____________________________________________</a:t>
          </a:r>
        </a:p>
        <a:p>
          <a:pPr algn="ctr" rtl="1">
            <a:defRPr sz="1000"/>
          </a:pPr>
          <a:r>
            <a:rPr lang="es-MX" sz="800" b="0" i="0" strike="noStrike">
              <a:solidFill>
                <a:srgbClr val="000000"/>
              </a:solidFill>
              <a:latin typeface="Arial"/>
              <a:cs typeface="Arial"/>
            </a:rPr>
            <a:t>L.C. BRENDA NORALBA MARTINEZ ESTRADA  </a:t>
          </a:r>
        </a:p>
        <a:p>
          <a:pPr algn="ctr" rtl="1">
            <a:defRPr sz="1000"/>
          </a:pPr>
          <a:r>
            <a:rPr lang="es-MX" sz="800" b="0" i="0" strike="noStrike">
              <a:solidFill>
                <a:srgbClr val="000000"/>
              </a:solidFill>
              <a:latin typeface="Arial"/>
              <a:cs typeface="Arial"/>
            </a:rPr>
            <a:t>S</a:t>
          </a:r>
          <a:r>
            <a:rPr lang="es-MX" sz="800" b="1" i="0" strike="noStrike">
              <a:solidFill>
                <a:srgbClr val="000000"/>
              </a:solidFill>
              <a:latin typeface="Arial"/>
              <a:cs typeface="Arial"/>
            </a:rPr>
            <a:t>ÍNDICO MUNICIPAL</a:t>
          </a:r>
        </a:p>
      </xdr:txBody>
    </xdr:sp>
    <xdr:clientData/>
  </xdr:twoCellAnchor>
  <xdr:twoCellAnchor editAs="oneCell">
    <xdr:from>
      <xdr:col>0</xdr:col>
      <xdr:colOff>134068</xdr:colOff>
      <xdr:row>2</xdr:row>
      <xdr:rowOff>75111</xdr:rowOff>
    </xdr:from>
    <xdr:to>
      <xdr:col>0</xdr:col>
      <xdr:colOff>1489120</xdr:colOff>
      <xdr:row>4</xdr:row>
      <xdr:rowOff>13416</xdr:rowOff>
    </xdr:to>
    <xdr:pic>
      <xdr:nvPicPr>
        <xdr:cNvPr id="8" name="Imagen 7"/>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068" y="370252"/>
          <a:ext cx="1355052" cy="7164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78441</xdr:colOff>
      <xdr:row>0</xdr:row>
      <xdr:rowOff>89647</xdr:rowOff>
    </xdr:from>
    <xdr:to>
      <xdr:col>0</xdr:col>
      <xdr:colOff>605118</xdr:colOff>
      <xdr:row>3</xdr:row>
      <xdr:rowOff>0</xdr:rowOff>
    </xdr:to>
    <xdr:sp macro="" textlink="">
      <xdr:nvSpPr>
        <xdr:cNvPr id="2" name="CuadroTexto 1"/>
        <xdr:cNvSpPr txBox="1"/>
      </xdr:nvSpPr>
      <xdr:spPr>
        <a:xfrm>
          <a:off x="78441" y="89647"/>
          <a:ext cx="526677" cy="452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LOGO</a:t>
          </a:r>
        </a:p>
      </xdr:txBody>
    </xdr:sp>
    <xdr:clientData/>
  </xdr:twoCellAnchor>
  <xdr:twoCellAnchor editAs="oneCell">
    <xdr:from>
      <xdr:col>6</xdr:col>
      <xdr:colOff>683559</xdr:colOff>
      <xdr:row>2</xdr:row>
      <xdr:rowOff>11205</xdr:rowOff>
    </xdr:from>
    <xdr:to>
      <xdr:col>6</xdr:col>
      <xdr:colOff>1860177</xdr:colOff>
      <xdr:row>3</xdr:row>
      <xdr:rowOff>503554</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401235" y="291352"/>
          <a:ext cx="1176618" cy="6940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78441</xdr:colOff>
      <xdr:row>0</xdr:row>
      <xdr:rowOff>89647</xdr:rowOff>
    </xdr:from>
    <xdr:to>
      <xdr:col>0</xdr:col>
      <xdr:colOff>605118</xdr:colOff>
      <xdr:row>3</xdr:row>
      <xdr:rowOff>56029</xdr:rowOff>
    </xdr:to>
    <xdr:sp macro="" textlink="">
      <xdr:nvSpPr>
        <xdr:cNvPr id="2" name="CuadroTexto 1"/>
        <xdr:cNvSpPr txBox="1"/>
      </xdr:nvSpPr>
      <xdr:spPr>
        <a:xfrm>
          <a:off x="78441" y="89647"/>
          <a:ext cx="526677" cy="452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LOGO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AM356"/>
  <sheetViews>
    <sheetView tabSelected="1" topLeftCell="K1" zoomScale="65" zoomScaleNormal="70" zoomScaleSheetLayoutView="57" workbookViewId="0">
      <pane ySplit="7" topLeftCell="A8" activePane="bottomLeft" state="frozen"/>
      <selection pane="bottomLeft" activeCell="X352" sqref="X352"/>
    </sheetView>
  </sheetViews>
  <sheetFormatPr baseColWidth="10" defaultColWidth="11.42578125" defaultRowHeight="15"/>
  <cols>
    <col min="1" max="3" width="24.85546875" style="50" customWidth="1"/>
    <col min="4" max="4" width="46.28515625" style="50" customWidth="1"/>
    <col min="5" max="5" width="13.42578125" style="52" customWidth="1"/>
    <col min="6" max="6" width="19.5703125" style="78" customWidth="1"/>
    <col min="7" max="7" width="60.140625" style="50" customWidth="1"/>
    <col min="8" max="8" width="11.42578125" style="50" customWidth="1"/>
    <col min="9" max="9" width="39" style="50" customWidth="1"/>
    <col min="10" max="10" width="22.42578125" style="50" customWidth="1"/>
    <col min="11" max="11" width="24.7109375" style="50" customWidth="1"/>
    <col min="12" max="12" width="12.7109375" style="50" customWidth="1"/>
    <col min="13" max="13" width="26.42578125" style="50" customWidth="1"/>
    <col min="14" max="18" width="12.7109375" style="50" customWidth="1"/>
    <col min="19" max="19" width="19.28515625" style="50" customWidth="1"/>
    <col min="20" max="20" width="12.7109375" style="50" customWidth="1"/>
    <col min="21" max="21" width="18.5703125" style="50" customWidth="1"/>
    <col min="22" max="22" width="14.5703125" style="50" customWidth="1"/>
    <col min="23" max="23" width="17.42578125" style="52" customWidth="1"/>
    <col min="24" max="24" width="20.85546875" style="50" customWidth="1"/>
    <col min="25" max="25" width="15.85546875" style="53" customWidth="1"/>
    <col min="26" max="26" width="15.85546875" style="227" customWidth="1"/>
    <col min="27" max="27" width="13.42578125" style="50" customWidth="1"/>
    <col min="28" max="28" width="22.85546875" style="50" customWidth="1"/>
    <col min="29" max="29" width="11.42578125" style="54" hidden="1" customWidth="1"/>
    <col min="30" max="30" width="34.85546875" style="54" hidden="1" customWidth="1"/>
    <col min="31" max="31" width="25.85546875" style="54" hidden="1" customWidth="1"/>
    <col min="32" max="32" width="11.42578125" style="54" hidden="1" customWidth="1"/>
    <col min="33" max="33" width="18" style="54" hidden="1" customWidth="1"/>
    <col min="34" max="34" width="24.7109375" style="54" hidden="1" customWidth="1"/>
    <col min="35" max="16384" width="11.42578125" style="54"/>
  </cols>
  <sheetData>
    <row r="1" spans="1:39" ht="18.75">
      <c r="A1" s="51" t="s">
        <v>728</v>
      </c>
      <c r="B1" s="51"/>
      <c r="C1" s="51"/>
    </row>
    <row r="2" spans="1:39" ht="3.75" customHeight="1"/>
    <row r="3" spans="1:39" ht="15.75">
      <c r="A3" s="55"/>
      <c r="B3" s="55"/>
      <c r="C3" s="55"/>
      <c r="D3" s="52"/>
    </row>
    <row r="4" spans="1:39" ht="45">
      <c r="E4" s="213" t="s">
        <v>1133</v>
      </c>
      <c r="F4" s="214">
        <v>43891</v>
      </c>
    </row>
    <row r="5" spans="1:39" s="56" customFormat="1">
      <c r="A5" s="60"/>
      <c r="B5" s="60"/>
      <c r="C5" s="60"/>
      <c r="D5" s="59"/>
      <c r="E5" s="61"/>
      <c r="F5" s="112"/>
      <c r="G5" s="59"/>
      <c r="H5" s="59"/>
      <c r="I5" s="59"/>
      <c r="J5" s="59"/>
      <c r="K5" s="59"/>
      <c r="L5" s="59"/>
      <c r="M5" s="59"/>
      <c r="N5" s="292" t="s">
        <v>63</v>
      </c>
      <c r="O5" s="292"/>
      <c r="P5" s="292"/>
      <c r="Q5" s="292"/>
      <c r="R5" s="292"/>
      <c r="S5" s="292"/>
      <c r="T5" s="293" t="s">
        <v>62</v>
      </c>
      <c r="U5" s="293"/>
      <c r="V5" s="293"/>
      <c r="W5" s="62"/>
      <c r="X5" s="59"/>
      <c r="Y5" s="63"/>
      <c r="Z5" s="228"/>
      <c r="AA5" s="59"/>
      <c r="AB5" s="59"/>
      <c r="AC5" s="64"/>
      <c r="AD5" s="64"/>
      <c r="AE5" s="64"/>
      <c r="AF5" s="65"/>
      <c r="AG5" s="64"/>
      <c r="AH5" s="64"/>
      <c r="AJ5" s="57"/>
    </row>
    <row r="6" spans="1:39" s="56" customFormat="1" ht="6" customHeight="1" thickBot="1">
      <c r="A6" s="60"/>
      <c r="B6" s="60"/>
      <c r="C6" s="60"/>
      <c r="D6" s="59"/>
      <c r="E6" s="61"/>
      <c r="F6" s="112"/>
      <c r="G6" s="59"/>
      <c r="H6" s="59"/>
      <c r="I6" s="59"/>
      <c r="J6" s="59"/>
      <c r="K6" s="59"/>
      <c r="L6" s="59"/>
      <c r="M6" s="59"/>
      <c r="N6" s="66"/>
      <c r="O6" s="66"/>
      <c r="P6" s="66"/>
      <c r="Q6" s="66"/>
      <c r="R6" s="66"/>
      <c r="S6" s="66"/>
      <c r="T6" s="67"/>
      <c r="U6" s="67"/>
      <c r="V6" s="67"/>
      <c r="W6" s="62"/>
      <c r="X6" s="59"/>
      <c r="Y6" s="63"/>
      <c r="Z6" s="229"/>
      <c r="AA6" s="59"/>
      <c r="AB6" s="59"/>
      <c r="AC6" s="64"/>
      <c r="AD6" s="64"/>
      <c r="AE6" s="64"/>
      <c r="AF6" s="65"/>
      <c r="AG6" s="64"/>
      <c r="AH6" s="64"/>
    </row>
    <row r="7" spans="1:39" s="58" customFormat="1" ht="60" customHeight="1">
      <c r="A7" s="124" t="s">
        <v>11</v>
      </c>
      <c r="B7" s="124"/>
      <c r="C7" s="124"/>
      <c r="D7" s="124" t="s">
        <v>12</v>
      </c>
      <c r="E7" s="125" t="s">
        <v>14</v>
      </c>
      <c r="F7" s="124" t="s">
        <v>0</v>
      </c>
      <c r="G7" s="124" t="s">
        <v>3</v>
      </c>
      <c r="H7" s="124" t="s">
        <v>1</v>
      </c>
      <c r="I7" s="124" t="s">
        <v>2</v>
      </c>
      <c r="J7" s="124" t="s">
        <v>17</v>
      </c>
      <c r="K7" s="124" t="s">
        <v>4</v>
      </c>
      <c r="L7" s="124" t="s">
        <v>5</v>
      </c>
      <c r="M7" s="124" t="s">
        <v>6</v>
      </c>
      <c r="N7" s="124" t="s">
        <v>90</v>
      </c>
      <c r="O7" s="124" t="s">
        <v>32</v>
      </c>
      <c r="P7" s="124" t="s">
        <v>33</v>
      </c>
      <c r="Q7" s="124" t="s">
        <v>34</v>
      </c>
      <c r="R7" s="126" t="s">
        <v>54</v>
      </c>
      <c r="S7" s="124" t="s">
        <v>35</v>
      </c>
      <c r="T7" s="124" t="s">
        <v>36</v>
      </c>
      <c r="U7" s="124" t="s">
        <v>37</v>
      </c>
      <c r="V7" s="124" t="s">
        <v>38</v>
      </c>
      <c r="W7" s="125" t="s">
        <v>7</v>
      </c>
      <c r="X7" s="124" t="s">
        <v>8</v>
      </c>
      <c r="Y7" s="127" t="s">
        <v>9</v>
      </c>
      <c r="Z7" s="127" t="s">
        <v>10</v>
      </c>
      <c r="AA7" s="124" t="s">
        <v>13</v>
      </c>
      <c r="AB7" s="124" t="s">
        <v>103</v>
      </c>
      <c r="AC7" s="128" t="s">
        <v>47</v>
      </c>
      <c r="AD7" s="128" t="s">
        <v>48</v>
      </c>
      <c r="AE7" s="128" t="s">
        <v>59</v>
      </c>
      <c r="AF7" s="128" t="s">
        <v>56</v>
      </c>
      <c r="AG7" s="129" t="s">
        <v>55</v>
      </c>
      <c r="AH7" s="130" t="s">
        <v>29</v>
      </c>
    </row>
    <row r="8" spans="1:39" ht="62.25" customHeight="1">
      <c r="A8" s="131">
        <v>5111013</v>
      </c>
      <c r="B8" s="131" t="str">
        <f>LEFT(A8,4)</f>
        <v>5111</v>
      </c>
      <c r="C8" s="131" t="str">
        <f>LEFT(A8,4)</f>
        <v>5111</v>
      </c>
      <c r="D8" s="162" t="s">
        <v>238</v>
      </c>
      <c r="E8" s="132">
        <v>42629</v>
      </c>
      <c r="F8" s="181" t="s">
        <v>324</v>
      </c>
      <c r="G8" s="184" t="s">
        <v>597</v>
      </c>
      <c r="H8" s="183">
        <v>4</v>
      </c>
      <c r="I8" s="183" t="s">
        <v>1366</v>
      </c>
      <c r="J8" s="131" t="s">
        <v>570</v>
      </c>
      <c r="K8" s="172" t="s">
        <v>216</v>
      </c>
      <c r="L8" s="175" t="s">
        <v>216</v>
      </c>
      <c r="M8" s="131" t="s">
        <v>216</v>
      </c>
      <c r="N8" s="131" t="s">
        <v>240</v>
      </c>
      <c r="O8" s="131" t="s">
        <v>240</v>
      </c>
      <c r="P8" s="131" t="s">
        <v>240</v>
      </c>
      <c r="Q8" s="131" t="s">
        <v>240</v>
      </c>
      <c r="R8" s="131" t="s">
        <v>240</v>
      </c>
      <c r="S8" s="131" t="s">
        <v>240</v>
      </c>
      <c r="T8" s="131" t="s">
        <v>240</v>
      </c>
      <c r="U8" s="131" t="s">
        <v>240</v>
      </c>
      <c r="V8" s="131" t="s">
        <v>240</v>
      </c>
      <c r="W8" s="132" t="s">
        <v>216</v>
      </c>
      <c r="X8" s="131" t="s">
        <v>216</v>
      </c>
      <c r="Y8" s="136" t="s">
        <v>216</v>
      </c>
      <c r="Z8" s="230">
        <v>199</v>
      </c>
      <c r="AA8" s="131" t="s">
        <v>268</v>
      </c>
      <c r="AB8" s="131" t="s">
        <v>269</v>
      </c>
      <c r="AC8" s="138" t="s">
        <v>216</v>
      </c>
      <c r="AD8" s="138" t="s">
        <v>216</v>
      </c>
      <c r="AE8" s="138" t="s">
        <v>216</v>
      </c>
      <c r="AF8" s="138" t="s">
        <v>240</v>
      </c>
      <c r="AG8" s="138" t="s">
        <v>240</v>
      </c>
      <c r="AH8" s="138"/>
      <c r="AM8"/>
    </row>
    <row r="9" spans="1:39" ht="51" customHeight="1">
      <c r="A9" s="131">
        <v>5111013</v>
      </c>
      <c r="B9" s="131" t="str">
        <f t="shared" ref="B9:B72" si="0">LEFT(A9,4)</f>
        <v>5111</v>
      </c>
      <c r="C9" s="131" t="str">
        <f t="shared" ref="C9:C72" si="1">LEFT(A9,4)</f>
        <v>5111</v>
      </c>
      <c r="D9" s="131" t="s">
        <v>238</v>
      </c>
      <c r="E9" s="132">
        <v>42629</v>
      </c>
      <c r="F9" s="176" t="s">
        <v>204</v>
      </c>
      <c r="G9" s="177" t="s">
        <v>586</v>
      </c>
      <c r="H9" s="178">
        <v>1</v>
      </c>
      <c r="I9" s="179" t="s">
        <v>1367</v>
      </c>
      <c r="J9" s="131" t="s">
        <v>150</v>
      </c>
      <c r="K9" s="172" t="s">
        <v>216</v>
      </c>
      <c r="L9" s="175" t="s">
        <v>587</v>
      </c>
      <c r="M9" s="131" t="s">
        <v>216</v>
      </c>
      <c r="N9" s="131" t="s">
        <v>240</v>
      </c>
      <c r="O9" s="131" t="s">
        <v>240</v>
      </c>
      <c r="P9" s="131" t="s">
        <v>240</v>
      </c>
      <c r="Q9" s="131" t="s">
        <v>240</v>
      </c>
      <c r="R9" s="131" t="s">
        <v>240</v>
      </c>
      <c r="S9" s="131" t="s">
        <v>240</v>
      </c>
      <c r="T9" s="131" t="s">
        <v>240</v>
      </c>
      <c r="U9" s="131" t="s">
        <v>240</v>
      </c>
      <c r="V9" s="131" t="s">
        <v>240</v>
      </c>
      <c r="W9" s="132">
        <v>38337</v>
      </c>
      <c r="X9" s="131" t="s">
        <v>216</v>
      </c>
      <c r="Y9" s="136" t="s">
        <v>216</v>
      </c>
      <c r="Z9" s="230">
        <v>1599</v>
      </c>
      <c r="AA9" s="131" t="s">
        <v>268</v>
      </c>
      <c r="AB9" s="131" t="s">
        <v>269</v>
      </c>
      <c r="AC9" s="138" t="s">
        <v>216</v>
      </c>
      <c r="AD9" s="138" t="s">
        <v>216</v>
      </c>
      <c r="AE9" s="138" t="s">
        <v>216</v>
      </c>
      <c r="AF9" s="138" t="s">
        <v>240</v>
      </c>
      <c r="AG9" s="138" t="s">
        <v>240</v>
      </c>
      <c r="AH9" s="138"/>
    </row>
    <row r="10" spans="1:39" ht="43.5" customHeight="1">
      <c r="A10" s="131">
        <v>5111013</v>
      </c>
      <c r="B10" s="131" t="str">
        <f t="shared" si="0"/>
        <v>5111</v>
      </c>
      <c r="C10" s="131" t="str">
        <f t="shared" si="1"/>
        <v>5111</v>
      </c>
      <c r="D10" s="162" t="s">
        <v>238</v>
      </c>
      <c r="E10" s="132">
        <v>42629</v>
      </c>
      <c r="F10" s="133" t="s">
        <v>512</v>
      </c>
      <c r="G10" s="131" t="s">
        <v>513</v>
      </c>
      <c r="H10" s="196">
        <v>10</v>
      </c>
      <c r="I10" s="191" t="s">
        <v>568</v>
      </c>
      <c r="J10" s="131" t="s">
        <v>574</v>
      </c>
      <c r="K10" s="172" t="s">
        <v>216</v>
      </c>
      <c r="L10" s="175" t="s">
        <v>647</v>
      </c>
      <c r="M10" s="131" t="s">
        <v>216</v>
      </c>
      <c r="N10" s="131" t="s">
        <v>240</v>
      </c>
      <c r="O10" s="131" t="s">
        <v>240</v>
      </c>
      <c r="P10" s="131" t="s">
        <v>240</v>
      </c>
      <c r="Q10" s="131" t="s">
        <v>240</v>
      </c>
      <c r="R10" s="131" t="s">
        <v>240</v>
      </c>
      <c r="S10" s="131" t="s">
        <v>240</v>
      </c>
      <c r="T10" s="131" t="s">
        <v>240</v>
      </c>
      <c r="U10" s="131" t="s">
        <v>240</v>
      </c>
      <c r="V10" s="131" t="s">
        <v>240</v>
      </c>
      <c r="W10" s="132">
        <v>38865</v>
      </c>
      <c r="X10" s="131" t="s">
        <v>216</v>
      </c>
      <c r="Y10" s="136" t="s">
        <v>216</v>
      </c>
      <c r="Z10" s="231">
        <f>AH10*5</f>
        <v>1500</v>
      </c>
      <c r="AA10" s="131" t="s">
        <v>268</v>
      </c>
      <c r="AB10" s="131" t="s">
        <v>269</v>
      </c>
      <c r="AC10" s="138" t="s">
        <v>216</v>
      </c>
      <c r="AD10" s="138" t="s">
        <v>216</v>
      </c>
      <c r="AE10" s="138" t="s">
        <v>216</v>
      </c>
      <c r="AF10" s="138" t="s">
        <v>240</v>
      </c>
      <c r="AG10" s="138" t="s">
        <v>240</v>
      </c>
      <c r="AH10" s="195">
        <v>300</v>
      </c>
    </row>
    <row r="11" spans="1:39" ht="48.75" customHeight="1">
      <c r="A11" s="131">
        <v>5291002</v>
      </c>
      <c r="B11" s="131" t="str">
        <f t="shared" si="0"/>
        <v>5291</v>
      </c>
      <c r="C11" s="131" t="str">
        <f t="shared" si="1"/>
        <v>5291</v>
      </c>
      <c r="D11" s="131" t="s">
        <v>783</v>
      </c>
      <c r="E11" s="132">
        <v>42629</v>
      </c>
      <c r="F11" s="133" t="s">
        <v>431</v>
      </c>
      <c r="G11" s="131" t="s">
        <v>432</v>
      </c>
      <c r="H11" s="191">
        <v>14</v>
      </c>
      <c r="I11" s="131" t="s">
        <v>1368</v>
      </c>
      <c r="J11" s="131" t="s">
        <v>573</v>
      </c>
      <c r="K11" s="172" t="s">
        <v>216</v>
      </c>
      <c r="L11" s="175" t="s">
        <v>216</v>
      </c>
      <c r="M11" s="131" t="s">
        <v>216</v>
      </c>
      <c r="N11" s="131" t="s">
        <v>240</v>
      </c>
      <c r="O11" s="131" t="s">
        <v>240</v>
      </c>
      <c r="P11" s="131" t="s">
        <v>240</v>
      </c>
      <c r="Q11" s="131" t="s">
        <v>240</v>
      </c>
      <c r="R11" s="131" t="s">
        <v>240</v>
      </c>
      <c r="S11" s="131" t="s">
        <v>240</v>
      </c>
      <c r="T11" s="131" t="s">
        <v>240</v>
      </c>
      <c r="U11" s="131" t="s">
        <v>240</v>
      </c>
      <c r="V11" s="131" t="s">
        <v>240</v>
      </c>
      <c r="W11" s="132" t="s">
        <v>216</v>
      </c>
      <c r="X11" s="131" t="s">
        <v>216</v>
      </c>
      <c r="Y11" s="136" t="s">
        <v>216</v>
      </c>
      <c r="Z11" s="207">
        <f>AH11*6</f>
        <v>354</v>
      </c>
      <c r="AA11" s="131" t="s">
        <v>268</v>
      </c>
      <c r="AB11" s="131" t="s">
        <v>269</v>
      </c>
      <c r="AC11" s="138" t="s">
        <v>216</v>
      </c>
      <c r="AD11" s="138" t="s">
        <v>216</v>
      </c>
      <c r="AE11" s="138" t="s">
        <v>216</v>
      </c>
      <c r="AF11" s="138" t="s">
        <v>240</v>
      </c>
      <c r="AG11" s="138" t="s">
        <v>240</v>
      </c>
      <c r="AH11" s="195">
        <v>59</v>
      </c>
    </row>
    <row r="12" spans="1:39" ht="114">
      <c r="A12" s="131">
        <v>5511001</v>
      </c>
      <c r="B12" s="131" t="str">
        <f t="shared" si="0"/>
        <v>5511</v>
      </c>
      <c r="C12" s="131" t="str">
        <f t="shared" si="1"/>
        <v>5511</v>
      </c>
      <c r="D12" s="131" t="s">
        <v>196</v>
      </c>
      <c r="E12" s="132">
        <v>42629</v>
      </c>
      <c r="F12" s="170" t="s">
        <v>1041</v>
      </c>
      <c r="G12" s="173" t="s">
        <v>193</v>
      </c>
      <c r="H12" s="162" t="s">
        <v>793</v>
      </c>
      <c r="I12" s="131" t="s">
        <v>219</v>
      </c>
      <c r="J12" s="131" t="s">
        <v>190</v>
      </c>
      <c r="K12" s="139" t="s">
        <v>194</v>
      </c>
      <c r="L12" s="174" t="s">
        <v>198</v>
      </c>
      <c r="M12" s="131" t="s">
        <v>220</v>
      </c>
      <c r="N12" s="131" t="s">
        <v>240</v>
      </c>
      <c r="O12" s="131" t="s">
        <v>240</v>
      </c>
      <c r="P12" s="131" t="s">
        <v>240</v>
      </c>
      <c r="Q12" s="131" t="s">
        <v>240</v>
      </c>
      <c r="R12" s="131" t="s">
        <v>240</v>
      </c>
      <c r="S12" s="131" t="s">
        <v>240</v>
      </c>
      <c r="T12" s="131" t="s">
        <v>200</v>
      </c>
      <c r="U12" s="172" t="s">
        <v>201</v>
      </c>
      <c r="V12" s="131" t="s">
        <v>216</v>
      </c>
      <c r="W12" s="132" t="s">
        <v>216</v>
      </c>
      <c r="X12" s="131" t="s">
        <v>216</v>
      </c>
      <c r="Y12" s="136" t="s">
        <v>216</v>
      </c>
      <c r="Z12" s="137">
        <v>1</v>
      </c>
      <c r="AA12" s="131" t="s">
        <v>268</v>
      </c>
      <c r="AB12" s="131" t="s">
        <v>269</v>
      </c>
      <c r="AC12" s="138" t="s">
        <v>216</v>
      </c>
      <c r="AD12" s="138" t="s">
        <v>216</v>
      </c>
      <c r="AE12" s="138" t="s">
        <v>216</v>
      </c>
      <c r="AF12" s="138" t="s">
        <v>240</v>
      </c>
      <c r="AG12" s="138" t="s">
        <v>240</v>
      </c>
      <c r="AH12" s="138"/>
    </row>
    <row r="13" spans="1:39" ht="114">
      <c r="A13" s="131">
        <v>5511001</v>
      </c>
      <c r="B13" s="131" t="str">
        <f t="shared" si="0"/>
        <v>5511</v>
      </c>
      <c r="C13" s="131" t="str">
        <f t="shared" si="1"/>
        <v>5511</v>
      </c>
      <c r="D13" s="131" t="s">
        <v>196</v>
      </c>
      <c r="E13" s="132">
        <v>42629</v>
      </c>
      <c r="F13" s="170" t="s">
        <v>1042</v>
      </c>
      <c r="G13" s="173" t="s">
        <v>193</v>
      </c>
      <c r="H13" s="162" t="s">
        <v>794</v>
      </c>
      <c r="I13" s="131" t="s">
        <v>800</v>
      </c>
      <c r="J13" s="131" t="s">
        <v>190</v>
      </c>
      <c r="K13" s="139" t="s">
        <v>194</v>
      </c>
      <c r="L13" s="174" t="s">
        <v>198</v>
      </c>
      <c r="M13" s="131" t="s">
        <v>222</v>
      </c>
      <c r="N13" s="131" t="s">
        <v>240</v>
      </c>
      <c r="O13" s="131" t="s">
        <v>240</v>
      </c>
      <c r="P13" s="131" t="s">
        <v>240</v>
      </c>
      <c r="Q13" s="131" t="s">
        <v>240</v>
      </c>
      <c r="R13" s="131" t="s">
        <v>240</v>
      </c>
      <c r="S13" s="131" t="s">
        <v>240</v>
      </c>
      <c r="T13" s="131" t="s">
        <v>200</v>
      </c>
      <c r="U13" s="172" t="s">
        <v>201</v>
      </c>
      <c r="V13" s="131" t="s">
        <v>216</v>
      </c>
      <c r="W13" s="132" t="s">
        <v>216</v>
      </c>
      <c r="X13" s="131" t="s">
        <v>216</v>
      </c>
      <c r="Y13" s="136" t="s">
        <v>216</v>
      </c>
      <c r="Z13" s="137">
        <v>1</v>
      </c>
      <c r="AA13" s="131" t="s">
        <v>268</v>
      </c>
      <c r="AB13" s="131" t="s">
        <v>269</v>
      </c>
      <c r="AC13" s="138" t="s">
        <v>216</v>
      </c>
      <c r="AD13" s="138" t="s">
        <v>216</v>
      </c>
      <c r="AE13" s="138" t="s">
        <v>216</v>
      </c>
      <c r="AF13" s="138" t="s">
        <v>240</v>
      </c>
      <c r="AG13" s="138" t="s">
        <v>240</v>
      </c>
      <c r="AH13" s="138"/>
    </row>
    <row r="14" spans="1:39" ht="114">
      <c r="A14" s="131">
        <v>5511001</v>
      </c>
      <c r="B14" s="131" t="str">
        <f t="shared" si="0"/>
        <v>5511</v>
      </c>
      <c r="C14" s="131" t="str">
        <f t="shared" si="1"/>
        <v>5511</v>
      </c>
      <c r="D14" s="131" t="s">
        <v>196</v>
      </c>
      <c r="E14" s="132">
        <v>42629</v>
      </c>
      <c r="F14" s="170" t="s">
        <v>1043</v>
      </c>
      <c r="G14" s="173" t="s">
        <v>193</v>
      </c>
      <c r="H14" s="162" t="s">
        <v>795</v>
      </c>
      <c r="I14" s="131" t="s">
        <v>223</v>
      </c>
      <c r="J14" s="131" t="s">
        <v>190</v>
      </c>
      <c r="K14" s="139" t="s">
        <v>194</v>
      </c>
      <c r="L14" s="174" t="s">
        <v>198</v>
      </c>
      <c r="M14" s="131" t="s">
        <v>224</v>
      </c>
      <c r="N14" s="131" t="s">
        <v>240</v>
      </c>
      <c r="O14" s="131" t="s">
        <v>240</v>
      </c>
      <c r="P14" s="131" t="s">
        <v>240</v>
      </c>
      <c r="Q14" s="131" t="s">
        <v>240</v>
      </c>
      <c r="R14" s="131" t="s">
        <v>240</v>
      </c>
      <c r="S14" s="131" t="s">
        <v>240</v>
      </c>
      <c r="T14" s="131" t="s">
        <v>200</v>
      </c>
      <c r="U14" s="172" t="s">
        <v>201</v>
      </c>
      <c r="V14" s="131" t="s">
        <v>216</v>
      </c>
      <c r="W14" s="132" t="s">
        <v>216</v>
      </c>
      <c r="X14" s="131" t="s">
        <v>216</v>
      </c>
      <c r="Y14" s="136" t="s">
        <v>216</v>
      </c>
      <c r="Z14" s="137">
        <v>1</v>
      </c>
      <c r="AA14" s="131" t="s">
        <v>268</v>
      </c>
      <c r="AB14" s="131" t="s">
        <v>269</v>
      </c>
      <c r="AC14" s="138" t="s">
        <v>216</v>
      </c>
      <c r="AD14" s="138" t="s">
        <v>216</v>
      </c>
      <c r="AE14" s="138" t="s">
        <v>216</v>
      </c>
      <c r="AF14" s="138" t="s">
        <v>240</v>
      </c>
      <c r="AG14" s="138" t="s">
        <v>240</v>
      </c>
      <c r="AH14" s="138"/>
    </row>
    <row r="15" spans="1:39" ht="28.5">
      <c r="A15" s="131">
        <v>5511001</v>
      </c>
      <c r="B15" s="131" t="str">
        <f t="shared" si="0"/>
        <v>5511</v>
      </c>
      <c r="C15" s="131" t="str">
        <f t="shared" si="1"/>
        <v>5511</v>
      </c>
      <c r="D15" s="131" t="s">
        <v>196</v>
      </c>
      <c r="E15" s="132">
        <v>42629</v>
      </c>
      <c r="F15" s="170" t="s">
        <v>1044</v>
      </c>
      <c r="G15" s="173" t="s">
        <v>214</v>
      </c>
      <c r="H15" s="162" t="s">
        <v>792</v>
      </c>
      <c r="I15" s="131" t="s">
        <v>217</v>
      </c>
      <c r="J15" s="131" t="s">
        <v>190</v>
      </c>
      <c r="K15" s="172" t="s">
        <v>195</v>
      </c>
      <c r="L15" s="175" t="s">
        <v>199</v>
      </c>
      <c r="M15" s="131" t="s">
        <v>215</v>
      </c>
      <c r="N15" s="131" t="s">
        <v>240</v>
      </c>
      <c r="O15" s="131" t="s">
        <v>240</v>
      </c>
      <c r="P15" s="131" t="s">
        <v>240</v>
      </c>
      <c r="Q15" s="131" t="s">
        <v>240</v>
      </c>
      <c r="R15" s="131" t="s">
        <v>240</v>
      </c>
      <c r="S15" s="131" t="s">
        <v>240</v>
      </c>
      <c r="T15" s="131">
        <v>0.223</v>
      </c>
      <c r="U15" s="162" t="s">
        <v>201</v>
      </c>
      <c r="V15" s="131" t="s">
        <v>216</v>
      </c>
      <c r="W15" s="132" t="s">
        <v>216</v>
      </c>
      <c r="X15" s="131" t="s">
        <v>216</v>
      </c>
      <c r="Y15" s="136" t="s">
        <v>216</v>
      </c>
      <c r="Z15" s="137">
        <v>1</v>
      </c>
      <c r="AA15" s="131" t="s">
        <v>268</v>
      </c>
      <c r="AB15" s="131" t="s">
        <v>269</v>
      </c>
      <c r="AC15" s="138" t="s">
        <v>216</v>
      </c>
      <c r="AD15" s="138" t="s">
        <v>216</v>
      </c>
      <c r="AE15" s="138" t="s">
        <v>216</v>
      </c>
      <c r="AF15" s="138" t="s">
        <v>240</v>
      </c>
      <c r="AG15" s="138" t="s">
        <v>240</v>
      </c>
      <c r="AH15" s="138"/>
    </row>
    <row r="16" spans="1:39">
      <c r="A16" s="131">
        <v>5111013</v>
      </c>
      <c r="B16" s="131" t="str">
        <f t="shared" si="0"/>
        <v>5111</v>
      </c>
      <c r="C16" s="131" t="str">
        <f t="shared" si="1"/>
        <v>5111</v>
      </c>
      <c r="D16" s="131" t="s">
        <v>238</v>
      </c>
      <c r="E16" s="132">
        <v>42629</v>
      </c>
      <c r="F16" s="176" t="s">
        <v>321</v>
      </c>
      <c r="G16" s="177" t="s">
        <v>584</v>
      </c>
      <c r="H16" s="178">
        <v>1</v>
      </c>
      <c r="I16" s="179" t="s">
        <v>1367</v>
      </c>
      <c r="J16" s="131" t="s">
        <v>150</v>
      </c>
      <c r="K16" s="172" t="s">
        <v>216</v>
      </c>
      <c r="L16" s="175" t="s">
        <v>216</v>
      </c>
      <c r="M16" s="131" t="s">
        <v>216</v>
      </c>
      <c r="N16" s="131" t="s">
        <v>240</v>
      </c>
      <c r="O16" s="131" t="s">
        <v>240</v>
      </c>
      <c r="P16" s="131" t="s">
        <v>240</v>
      </c>
      <c r="Q16" s="131" t="s">
        <v>240</v>
      </c>
      <c r="R16" s="131" t="s">
        <v>240</v>
      </c>
      <c r="S16" s="131" t="s">
        <v>240</v>
      </c>
      <c r="T16" s="131" t="s">
        <v>240</v>
      </c>
      <c r="U16" s="131" t="s">
        <v>240</v>
      </c>
      <c r="V16" s="131" t="s">
        <v>240</v>
      </c>
      <c r="W16" s="132">
        <v>33262</v>
      </c>
      <c r="X16" s="131" t="s">
        <v>216</v>
      </c>
      <c r="Y16" s="136" t="s">
        <v>216</v>
      </c>
      <c r="Z16" s="230">
        <v>199</v>
      </c>
      <c r="AA16" s="131" t="s">
        <v>268</v>
      </c>
      <c r="AB16" s="131" t="s">
        <v>269</v>
      </c>
      <c r="AC16" s="138" t="s">
        <v>216</v>
      </c>
      <c r="AD16" s="138" t="s">
        <v>216</v>
      </c>
      <c r="AE16" s="138" t="s">
        <v>216</v>
      </c>
      <c r="AF16" s="138" t="s">
        <v>240</v>
      </c>
      <c r="AG16" s="138" t="s">
        <v>240</v>
      </c>
      <c r="AH16" s="138"/>
    </row>
    <row r="17" spans="1:34" ht="29.25">
      <c r="A17" s="131">
        <v>5111013</v>
      </c>
      <c r="B17" s="131" t="str">
        <f t="shared" si="0"/>
        <v>5111</v>
      </c>
      <c r="C17" s="131" t="str">
        <f t="shared" si="1"/>
        <v>5111</v>
      </c>
      <c r="D17" s="162" t="s">
        <v>238</v>
      </c>
      <c r="E17" s="132">
        <v>42629</v>
      </c>
      <c r="F17" s="176" t="s">
        <v>322</v>
      </c>
      <c r="G17" s="177" t="s">
        <v>593</v>
      </c>
      <c r="H17" s="178">
        <v>1</v>
      </c>
      <c r="I17" s="179" t="s">
        <v>1367</v>
      </c>
      <c r="J17" s="131" t="s">
        <v>150</v>
      </c>
      <c r="K17" s="172" t="s">
        <v>216</v>
      </c>
      <c r="L17" s="175" t="s">
        <v>216</v>
      </c>
      <c r="M17" s="131" t="s">
        <v>216</v>
      </c>
      <c r="N17" s="131" t="s">
        <v>240</v>
      </c>
      <c r="O17" s="131" t="s">
        <v>240</v>
      </c>
      <c r="P17" s="131" t="s">
        <v>240</v>
      </c>
      <c r="Q17" s="131" t="s">
        <v>240</v>
      </c>
      <c r="R17" s="131" t="s">
        <v>240</v>
      </c>
      <c r="S17" s="131" t="s">
        <v>240</v>
      </c>
      <c r="T17" s="131" t="s">
        <v>240</v>
      </c>
      <c r="U17" s="131" t="s">
        <v>240</v>
      </c>
      <c r="V17" s="131" t="s">
        <v>240</v>
      </c>
      <c r="W17" s="132">
        <v>33465</v>
      </c>
      <c r="X17" s="131" t="s">
        <v>216</v>
      </c>
      <c r="Y17" s="136" t="s">
        <v>216</v>
      </c>
      <c r="Z17" s="230">
        <v>199</v>
      </c>
      <c r="AA17" s="131" t="s">
        <v>268</v>
      </c>
      <c r="AB17" s="131" t="s">
        <v>269</v>
      </c>
      <c r="AC17" s="138" t="s">
        <v>216</v>
      </c>
      <c r="AD17" s="138" t="s">
        <v>216</v>
      </c>
      <c r="AE17" s="138" t="s">
        <v>216</v>
      </c>
      <c r="AF17" s="138" t="s">
        <v>240</v>
      </c>
      <c r="AG17" s="138" t="s">
        <v>240</v>
      </c>
      <c r="AH17" s="138"/>
    </row>
    <row r="18" spans="1:34" ht="29.25">
      <c r="A18" s="131">
        <v>5111013</v>
      </c>
      <c r="B18" s="131" t="str">
        <f t="shared" si="0"/>
        <v>5111</v>
      </c>
      <c r="C18" s="131" t="str">
        <f t="shared" si="1"/>
        <v>5111</v>
      </c>
      <c r="D18" s="162" t="s">
        <v>238</v>
      </c>
      <c r="E18" s="132">
        <v>42629</v>
      </c>
      <c r="F18" s="176" t="s">
        <v>323</v>
      </c>
      <c r="G18" s="177" t="s">
        <v>593</v>
      </c>
      <c r="H18" s="178">
        <v>1</v>
      </c>
      <c r="I18" s="179" t="s">
        <v>1367</v>
      </c>
      <c r="J18" s="131" t="s">
        <v>150</v>
      </c>
      <c r="K18" s="172" t="s">
        <v>216</v>
      </c>
      <c r="L18" s="175" t="s">
        <v>216</v>
      </c>
      <c r="M18" s="131" t="s">
        <v>216</v>
      </c>
      <c r="N18" s="131" t="s">
        <v>240</v>
      </c>
      <c r="O18" s="131" t="s">
        <v>240</v>
      </c>
      <c r="P18" s="131" t="s">
        <v>240</v>
      </c>
      <c r="Q18" s="131" t="s">
        <v>240</v>
      </c>
      <c r="R18" s="131" t="s">
        <v>240</v>
      </c>
      <c r="S18" s="131" t="s">
        <v>240</v>
      </c>
      <c r="T18" s="131" t="s">
        <v>240</v>
      </c>
      <c r="U18" s="131" t="s">
        <v>240</v>
      </c>
      <c r="V18" s="131" t="s">
        <v>240</v>
      </c>
      <c r="W18" s="132">
        <v>33465</v>
      </c>
      <c r="X18" s="131" t="s">
        <v>216</v>
      </c>
      <c r="Y18" s="136" t="s">
        <v>216</v>
      </c>
      <c r="Z18" s="230">
        <v>199</v>
      </c>
      <c r="AA18" s="131" t="s">
        <v>268</v>
      </c>
      <c r="AB18" s="131" t="s">
        <v>269</v>
      </c>
      <c r="AC18" s="138" t="s">
        <v>216</v>
      </c>
      <c r="AD18" s="138" t="s">
        <v>216</v>
      </c>
      <c r="AE18" s="138" t="s">
        <v>216</v>
      </c>
      <c r="AF18" s="138" t="s">
        <v>240</v>
      </c>
      <c r="AG18" s="138" t="s">
        <v>240</v>
      </c>
      <c r="AH18" s="138"/>
    </row>
    <row r="19" spans="1:34">
      <c r="A19" s="131">
        <v>5111013</v>
      </c>
      <c r="B19" s="131" t="str">
        <f t="shared" si="0"/>
        <v>5111</v>
      </c>
      <c r="C19" s="131" t="str">
        <f t="shared" si="1"/>
        <v>5111</v>
      </c>
      <c r="D19" s="131" t="s">
        <v>238</v>
      </c>
      <c r="E19" s="132">
        <v>42629</v>
      </c>
      <c r="F19" s="176" t="s">
        <v>320</v>
      </c>
      <c r="G19" s="177" t="s">
        <v>585</v>
      </c>
      <c r="H19" s="178">
        <v>1</v>
      </c>
      <c r="I19" s="179" t="s">
        <v>1367</v>
      </c>
      <c r="J19" s="131" t="s">
        <v>150</v>
      </c>
      <c r="K19" s="172" t="s">
        <v>216</v>
      </c>
      <c r="L19" s="175" t="s">
        <v>216</v>
      </c>
      <c r="M19" s="131" t="s">
        <v>216</v>
      </c>
      <c r="N19" s="131" t="s">
        <v>240</v>
      </c>
      <c r="O19" s="131" t="s">
        <v>240</v>
      </c>
      <c r="P19" s="131" t="s">
        <v>240</v>
      </c>
      <c r="Q19" s="131" t="s">
        <v>240</v>
      </c>
      <c r="R19" s="131" t="s">
        <v>240</v>
      </c>
      <c r="S19" s="131" t="s">
        <v>240</v>
      </c>
      <c r="T19" s="131" t="s">
        <v>240</v>
      </c>
      <c r="U19" s="131" t="s">
        <v>240</v>
      </c>
      <c r="V19" s="131" t="s">
        <v>240</v>
      </c>
      <c r="W19" s="132">
        <v>33261</v>
      </c>
      <c r="X19" s="131" t="s">
        <v>216</v>
      </c>
      <c r="Y19" s="136" t="s">
        <v>216</v>
      </c>
      <c r="Z19" s="230">
        <v>199</v>
      </c>
      <c r="AA19" s="131" t="s">
        <v>268</v>
      </c>
      <c r="AB19" s="131" t="s">
        <v>269</v>
      </c>
      <c r="AC19" s="138" t="s">
        <v>216</v>
      </c>
      <c r="AD19" s="138" t="s">
        <v>216</v>
      </c>
      <c r="AE19" s="138" t="s">
        <v>216</v>
      </c>
      <c r="AF19" s="138" t="s">
        <v>240</v>
      </c>
      <c r="AG19" s="138" t="s">
        <v>240</v>
      </c>
      <c r="AH19" s="138"/>
    </row>
    <row r="20" spans="1:34" ht="45">
      <c r="A20" s="131">
        <v>5111014</v>
      </c>
      <c r="B20" s="131" t="str">
        <f t="shared" si="0"/>
        <v>5111</v>
      </c>
      <c r="C20" s="131" t="str">
        <f t="shared" si="1"/>
        <v>5111</v>
      </c>
      <c r="D20" s="162" t="s">
        <v>236</v>
      </c>
      <c r="E20" s="132">
        <v>42629</v>
      </c>
      <c r="F20" s="133" t="s">
        <v>381</v>
      </c>
      <c r="G20" s="131" t="s">
        <v>382</v>
      </c>
      <c r="H20" s="191">
        <v>9</v>
      </c>
      <c r="I20" s="191" t="s">
        <v>1369</v>
      </c>
      <c r="J20" s="192" t="s">
        <v>571</v>
      </c>
      <c r="K20" s="172" t="s">
        <v>216</v>
      </c>
      <c r="L20" s="175" t="s">
        <v>216</v>
      </c>
      <c r="M20" s="131" t="s">
        <v>216</v>
      </c>
      <c r="N20" s="131" t="s">
        <v>240</v>
      </c>
      <c r="O20" s="131" t="s">
        <v>240</v>
      </c>
      <c r="P20" s="131" t="s">
        <v>240</v>
      </c>
      <c r="Q20" s="131" t="s">
        <v>240</v>
      </c>
      <c r="R20" s="131" t="s">
        <v>240</v>
      </c>
      <c r="S20" s="131" t="s">
        <v>240</v>
      </c>
      <c r="T20" s="131" t="s">
        <v>240</v>
      </c>
      <c r="U20" s="131" t="s">
        <v>240</v>
      </c>
      <c r="V20" s="131" t="s">
        <v>240</v>
      </c>
      <c r="W20" s="132">
        <v>41375</v>
      </c>
      <c r="X20" s="131" t="s">
        <v>216</v>
      </c>
      <c r="Y20" s="136" t="s">
        <v>216</v>
      </c>
      <c r="Z20" s="230">
        <v>1450</v>
      </c>
      <c r="AA20" s="131" t="s">
        <v>268</v>
      </c>
      <c r="AB20" s="131" t="s">
        <v>269</v>
      </c>
      <c r="AC20" s="138" t="s">
        <v>216</v>
      </c>
      <c r="AD20" s="138" t="s">
        <v>216</v>
      </c>
      <c r="AE20" s="138" t="s">
        <v>216</v>
      </c>
      <c r="AF20" s="138" t="s">
        <v>240</v>
      </c>
      <c r="AG20" s="138" t="s">
        <v>240</v>
      </c>
      <c r="AH20" s="138"/>
    </row>
    <row r="21" spans="1:34">
      <c r="A21" s="131">
        <v>5131002</v>
      </c>
      <c r="B21" s="131" t="str">
        <f t="shared" si="0"/>
        <v>5131</v>
      </c>
      <c r="C21" s="131" t="str">
        <f t="shared" si="1"/>
        <v>5131</v>
      </c>
      <c r="D21" s="131" t="s">
        <v>973</v>
      </c>
      <c r="E21" s="132">
        <v>42629</v>
      </c>
      <c r="F21" s="133" t="s">
        <v>564</v>
      </c>
      <c r="G21" s="131" t="s">
        <v>565</v>
      </c>
      <c r="H21" s="191">
        <v>21</v>
      </c>
      <c r="I21" s="178" t="s">
        <v>1370</v>
      </c>
      <c r="J21" s="131" t="s">
        <v>576</v>
      </c>
      <c r="K21" s="172" t="s">
        <v>216</v>
      </c>
      <c r="L21" s="175" t="s">
        <v>216</v>
      </c>
      <c r="M21" s="131" t="s">
        <v>216</v>
      </c>
      <c r="N21" s="131" t="s">
        <v>240</v>
      </c>
      <c r="O21" s="131" t="s">
        <v>240</v>
      </c>
      <c r="P21" s="131" t="s">
        <v>240</v>
      </c>
      <c r="Q21" s="131" t="s">
        <v>240</v>
      </c>
      <c r="R21" s="131" t="s">
        <v>240</v>
      </c>
      <c r="S21" s="131" t="s">
        <v>240</v>
      </c>
      <c r="T21" s="131" t="s">
        <v>240</v>
      </c>
      <c r="U21" s="131" t="s">
        <v>240</v>
      </c>
      <c r="V21" s="131" t="s">
        <v>240</v>
      </c>
      <c r="W21" s="132" t="s">
        <v>216</v>
      </c>
      <c r="X21" s="131" t="s">
        <v>216</v>
      </c>
      <c r="Y21" s="136" t="s">
        <v>216</v>
      </c>
      <c r="Z21" s="244">
        <v>1</v>
      </c>
      <c r="AA21" s="131" t="s">
        <v>270</v>
      </c>
      <c r="AB21" s="131" t="s">
        <v>269</v>
      </c>
      <c r="AC21" s="138" t="s">
        <v>216</v>
      </c>
      <c r="AD21" s="138" t="s">
        <v>216</v>
      </c>
      <c r="AE21" s="138" t="s">
        <v>216</v>
      </c>
      <c r="AF21" s="138" t="s">
        <v>240</v>
      </c>
      <c r="AG21" s="138" t="s">
        <v>240</v>
      </c>
      <c r="AH21" s="138"/>
    </row>
    <row r="22" spans="1:34" ht="75">
      <c r="A22" s="131">
        <v>5911002</v>
      </c>
      <c r="B22" s="131" t="str">
        <f t="shared" si="0"/>
        <v>5911</v>
      </c>
      <c r="C22" s="131" t="str">
        <f t="shared" si="1"/>
        <v>5911</v>
      </c>
      <c r="D22" s="162" t="s">
        <v>1047</v>
      </c>
      <c r="E22" s="132">
        <v>42629</v>
      </c>
      <c r="F22" s="133" t="s">
        <v>1054</v>
      </c>
      <c r="G22" s="131" t="s">
        <v>1055</v>
      </c>
      <c r="H22" s="178">
        <v>5</v>
      </c>
      <c r="I22" s="178" t="s">
        <v>1372</v>
      </c>
      <c r="J22" s="131" t="s">
        <v>153</v>
      </c>
      <c r="K22" s="172" t="s">
        <v>216</v>
      </c>
      <c r="L22" s="172" t="s">
        <v>216</v>
      </c>
      <c r="M22" s="172" t="s">
        <v>216</v>
      </c>
      <c r="N22" s="131" t="s">
        <v>240</v>
      </c>
      <c r="O22" s="131" t="s">
        <v>240</v>
      </c>
      <c r="P22" s="131" t="s">
        <v>240</v>
      </c>
      <c r="Q22" s="131" t="s">
        <v>240</v>
      </c>
      <c r="R22" s="131" t="s">
        <v>240</v>
      </c>
      <c r="S22" s="131" t="s">
        <v>240</v>
      </c>
      <c r="T22" s="131" t="s">
        <v>240</v>
      </c>
      <c r="U22" s="131" t="s">
        <v>240</v>
      </c>
      <c r="V22" s="131" t="s">
        <v>240</v>
      </c>
      <c r="W22" s="132">
        <v>42030</v>
      </c>
      <c r="X22" s="131">
        <v>1684</v>
      </c>
      <c r="Y22" s="198">
        <v>25000</v>
      </c>
      <c r="Z22" s="136">
        <v>25000</v>
      </c>
      <c r="AA22" s="131" t="s">
        <v>268</v>
      </c>
      <c r="AB22" s="131" t="s">
        <v>269</v>
      </c>
      <c r="AC22" s="138">
        <v>7441</v>
      </c>
      <c r="AD22" s="138" t="s">
        <v>1056</v>
      </c>
      <c r="AE22" s="138" t="s">
        <v>1051</v>
      </c>
      <c r="AF22" s="138" t="s">
        <v>240</v>
      </c>
      <c r="AG22" s="138" t="s">
        <v>240</v>
      </c>
      <c r="AH22" s="138"/>
    </row>
    <row r="23" spans="1:34" ht="45">
      <c r="A23" s="162" t="s">
        <v>1244</v>
      </c>
      <c r="B23" s="162" t="str">
        <f t="shared" si="0"/>
        <v>5111</v>
      </c>
      <c r="C23" s="131" t="str">
        <f t="shared" si="1"/>
        <v>5111</v>
      </c>
      <c r="D23" s="240" t="s">
        <v>778</v>
      </c>
      <c r="E23" s="132">
        <v>42545</v>
      </c>
      <c r="F23" s="133" t="s">
        <v>1111</v>
      </c>
      <c r="G23" s="167" t="s">
        <v>1113</v>
      </c>
      <c r="H23" s="191">
        <v>9</v>
      </c>
      <c r="I23" s="191" t="s">
        <v>1369</v>
      </c>
      <c r="J23" s="192" t="s">
        <v>571</v>
      </c>
      <c r="K23" s="131" t="s">
        <v>1064</v>
      </c>
      <c r="L23" s="131" t="s">
        <v>1114</v>
      </c>
      <c r="M23" s="131" t="s">
        <v>1064</v>
      </c>
      <c r="N23" s="131" t="s">
        <v>1064</v>
      </c>
      <c r="O23" s="131" t="s">
        <v>1064</v>
      </c>
      <c r="P23" s="131" t="s">
        <v>1102</v>
      </c>
      <c r="Q23" s="131" t="s">
        <v>1064</v>
      </c>
      <c r="R23" s="131" t="s">
        <v>1064</v>
      </c>
      <c r="S23" s="131" t="s">
        <v>1064</v>
      </c>
      <c r="T23" s="131" t="s">
        <v>1064</v>
      </c>
      <c r="U23" s="131" t="s">
        <v>1064</v>
      </c>
      <c r="V23" s="131" t="s">
        <v>1064</v>
      </c>
      <c r="W23" s="132">
        <v>42545</v>
      </c>
      <c r="X23" s="131">
        <v>1225</v>
      </c>
      <c r="Y23" s="131">
        <v>2950</v>
      </c>
      <c r="Z23" s="232">
        <v>2950</v>
      </c>
      <c r="AA23" s="131">
        <v>1</v>
      </c>
      <c r="AB23" s="131">
        <v>1</v>
      </c>
      <c r="AC23" s="138" t="s">
        <v>1094</v>
      </c>
      <c r="AD23" s="138" t="s">
        <v>1095</v>
      </c>
      <c r="AE23" s="138" t="s">
        <v>1076</v>
      </c>
      <c r="AF23" s="138" t="s">
        <v>1064</v>
      </c>
      <c r="AG23" s="138" t="s">
        <v>1064</v>
      </c>
      <c r="AH23" s="138"/>
    </row>
    <row r="24" spans="1:34" ht="15" customHeight="1">
      <c r="A24" s="131">
        <v>5111002</v>
      </c>
      <c r="B24" s="131" t="str">
        <f t="shared" si="0"/>
        <v>5111</v>
      </c>
      <c r="C24" s="131" t="str">
        <f t="shared" si="1"/>
        <v>5111</v>
      </c>
      <c r="D24" s="162" t="s">
        <v>778</v>
      </c>
      <c r="E24" s="132">
        <v>42629</v>
      </c>
      <c r="F24" s="181" t="s">
        <v>248</v>
      </c>
      <c r="G24" s="184" t="s">
        <v>607</v>
      </c>
      <c r="H24" s="183">
        <v>4</v>
      </c>
      <c r="I24" s="183" t="s">
        <v>1366</v>
      </c>
      <c r="J24" s="131" t="s">
        <v>570</v>
      </c>
      <c r="K24" s="172" t="s">
        <v>216</v>
      </c>
      <c r="L24" s="175" t="s">
        <v>216</v>
      </c>
      <c r="M24" s="131" t="s">
        <v>216</v>
      </c>
      <c r="N24" s="131" t="s">
        <v>240</v>
      </c>
      <c r="O24" s="131" t="s">
        <v>240</v>
      </c>
      <c r="P24" s="131" t="s">
        <v>240</v>
      </c>
      <c r="Q24" s="131" t="s">
        <v>240</v>
      </c>
      <c r="R24" s="131" t="s">
        <v>240</v>
      </c>
      <c r="S24" s="131" t="s">
        <v>240</v>
      </c>
      <c r="T24" s="131" t="s">
        <v>240</v>
      </c>
      <c r="U24" s="131" t="s">
        <v>240</v>
      </c>
      <c r="V24" s="131" t="s">
        <v>240</v>
      </c>
      <c r="W24" s="132">
        <v>38316</v>
      </c>
      <c r="X24" s="131" t="s">
        <v>216</v>
      </c>
      <c r="Y24" s="136" t="s">
        <v>216</v>
      </c>
      <c r="Z24" s="230">
        <v>2790</v>
      </c>
      <c r="AA24" s="131" t="s">
        <v>268</v>
      </c>
      <c r="AB24" s="131" t="s">
        <v>269</v>
      </c>
      <c r="AC24" s="138" t="s">
        <v>216</v>
      </c>
      <c r="AD24" s="138" t="s">
        <v>216</v>
      </c>
      <c r="AE24" s="138" t="s">
        <v>216</v>
      </c>
      <c r="AF24" s="138" t="s">
        <v>240</v>
      </c>
      <c r="AG24" s="138" t="s">
        <v>240</v>
      </c>
      <c r="AH24" s="138"/>
    </row>
    <row r="25" spans="1:34">
      <c r="A25" s="131">
        <v>5111002</v>
      </c>
      <c r="B25" s="131" t="str">
        <f t="shared" si="0"/>
        <v>5111</v>
      </c>
      <c r="C25" s="131" t="str">
        <f t="shared" si="1"/>
        <v>5111</v>
      </c>
      <c r="D25" s="162" t="s">
        <v>778</v>
      </c>
      <c r="E25" s="132">
        <v>42629</v>
      </c>
      <c r="F25" s="133" t="s">
        <v>415</v>
      </c>
      <c r="G25" s="131" t="s">
        <v>416</v>
      </c>
      <c r="H25" s="191">
        <v>14</v>
      </c>
      <c r="I25" s="131" t="s">
        <v>1368</v>
      </c>
      <c r="J25" s="131" t="s">
        <v>573</v>
      </c>
      <c r="K25" s="172" t="s">
        <v>216</v>
      </c>
      <c r="L25" s="175" t="s">
        <v>216</v>
      </c>
      <c r="M25" s="131" t="s">
        <v>216</v>
      </c>
      <c r="N25" s="131" t="s">
        <v>240</v>
      </c>
      <c r="O25" s="131" t="s">
        <v>240</v>
      </c>
      <c r="P25" s="131" t="s">
        <v>240</v>
      </c>
      <c r="Q25" s="131" t="s">
        <v>240</v>
      </c>
      <c r="R25" s="131" t="s">
        <v>240</v>
      </c>
      <c r="S25" s="131" t="s">
        <v>240</v>
      </c>
      <c r="T25" s="131" t="s">
        <v>240</v>
      </c>
      <c r="U25" s="131" t="s">
        <v>240</v>
      </c>
      <c r="V25" s="131" t="s">
        <v>240</v>
      </c>
      <c r="W25" s="132" t="s">
        <v>216</v>
      </c>
      <c r="X25" s="131" t="s">
        <v>216</v>
      </c>
      <c r="Y25" s="136" t="s">
        <v>216</v>
      </c>
      <c r="Z25" s="233">
        <v>7094</v>
      </c>
      <c r="AA25" s="131" t="s">
        <v>268</v>
      </c>
      <c r="AB25" s="131" t="s">
        <v>269</v>
      </c>
      <c r="AC25" s="138" t="s">
        <v>216</v>
      </c>
      <c r="AD25" s="138" t="s">
        <v>216</v>
      </c>
      <c r="AE25" s="138" t="s">
        <v>216</v>
      </c>
      <c r="AF25" s="138" t="s">
        <v>240</v>
      </c>
      <c r="AG25" s="138" t="s">
        <v>240</v>
      </c>
      <c r="AH25" s="138"/>
    </row>
    <row r="26" spans="1:34" ht="15" customHeight="1">
      <c r="A26" s="131">
        <v>5111002</v>
      </c>
      <c r="B26" s="131" t="str">
        <f t="shared" si="0"/>
        <v>5111</v>
      </c>
      <c r="C26" s="131" t="str">
        <f t="shared" si="1"/>
        <v>5111</v>
      </c>
      <c r="D26" s="162" t="s">
        <v>778</v>
      </c>
      <c r="E26" s="132">
        <v>42629</v>
      </c>
      <c r="F26" s="133" t="s">
        <v>706</v>
      </c>
      <c r="G26" s="131" t="s">
        <v>707</v>
      </c>
      <c r="H26" s="191">
        <v>11</v>
      </c>
      <c r="I26" s="178" t="s">
        <v>1062</v>
      </c>
      <c r="J26" s="131" t="s">
        <v>578</v>
      </c>
      <c r="K26" s="131" t="s">
        <v>216</v>
      </c>
      <c r="L26" s="131" t="s">
        <v>216</v>
      </c>
      <c r="M26" s="131" t="s">
        <v>240</v>
      </c>
      <c r="N26" s="131" t="s">
        <v>240</v>
      </c>
      <c r="O26" s="131" t="s">
        <v>240</v>
      </c>
      <c r="P26" s="131" t="s">
        <v>240</v>
      </c>
      <c r="Q26" s="131" t="s">
        <v>240</v>
      </c>
      <c r="R26" s="131" t="s">
        <v>240</v>
      </c>
      <c r="S26" s="131" t="s">
        <v>240</v>
      </c>
      <c r="T26" s="131" t="s">
        <v>240</v>
      </c>
      <c r="U26" s="131" t="s">
        <v>240</v>
      </c>
      <c r="V26" s="131" t="s">
        <v>240</v>
      </c>
      <c r="W26" s="132">
        <v>33410</v>
      </c>
      <c r="X26" s="131" t="s">
        <v>216</v>
      </c>
      <c r="Y26" s="136" t="s">
        <v>216</v>
      </c>
      <c r="Z26" s="232">
        <v>7094</v>
      </c>
      <c r="AA26" s="131" t="s">
        <v>273</v>
      </c>
      <c r="AB26" s="131" t="s">
        <v>269</v>
      </c>
      <c r="AC26" s="138" t="s">
        <v>216</v>
      </c>
      <c r="AD26" s="138" t="s">
        <v>216</v>
      </c>
      <c r="AE26" s="138" t="s">
        <v>216</v>
      </c>
      <c r="AF26" s="138" t="s">
        <v>240</v>
      </c>
      <c r="AG26" s="138" t="s">
        <v>240</v>
      </c>
      <c r="AH26" s="138"/>
    </row>
    <row r="27" spans="1:34">
      <c r="A27" s="131">
        <v>5111002</v>
      </c>
      <c r="B27" s="131" t="str">
        <f t="shared" si="0"/>
        <v>5111</v>
      </c>
      <c r="C27" s="131" t="str">
        <f t="shared" si="1"/>
        <v>5111</v>
      </c>
      <c r="D27" s="162" t="s">
        <v>778</v>
      </c>
      <c r="E27" s="132">
        <v>42629</v>
      </c>
      <c r="F27" s="176" t="s">
        <v>207</v>
      </c>
      <c r="G27" s="177" t="s">
        <v>232</v>
      </c>
      <c r="H27" s="178">
        <v>1</v>
      </c>
      <c r="I27" s="179" t="s">
        <v>1367</v>
      </c>
      <c r="J27" s="131" t="s">
        <v>150</v>
      </c>
      <c r="K27" s="172" t="s">
        <v>216</v>
      </c>
      <c r="L27" s="175" t="s">
        <v>216</v>
      </c>
      <c r="M27" s="131" t="s">
        <v>216</v>
      </c>
      <c r="N27" s="131" t="s">
        <v>240</v>
      </c>
      <c r="O27" s="131" t="s">
        <v>240</v>
      </c>
      <c r="P27" s="131" t="s">
        <v>240</v>
      </c>
      <c r="Q27" s="131" t="s">
        <v>240</v>
      </c>
      <c r="R27" s="131" t="s">
        <v>240</v>
      </c>
      <c r="S27" s="131" t="s">
        <v>240</v>
      </c>
      <c r="T27" s="131" t="s">
        <v>240</v>
      </c>
      <c r="U27" s="131" t="s">
        <v>240</v>
      </c>
      <c r="V27" s="131" t="s">
        <v>240</v>
      </c>
      <c r="W27" s="132">
        <v>33311</v>
      </c>
      <c r="X27" s="131" t="s">
        <v>216</v>
      </c>
      <c r="Y27" s="136" t="s">
        <v>216</v>
      </c>
      <c r="Z27" s="230">
        <v>1000</v>
      </c>
      <c r="AA27" s="131" t="s">
        <v>268</v>
      </c>
      <c r="AB27" s="131" t="s">
        <v>269</v>
      </c>
      <c r="AC27" s="138" t="s">
        <v>216</v>
      </c>
      <c r="AD27" s="138" t="s">
        <v>216</v>
      </c>
      <c r="AE27" s="138" t="s">
        <v>216</v>
      </c>
      <c r="AF27" s="138" t="s">
        <v>240</v>
      </c>
      <c r="AG27" s="138" t="s">
        <v>240</v>
      </c>
      <c r="AH27" s="138"/>
    </row>
    <row r="28" spans="1:34" ht="15" customHeight="1">
      <c r="A28" s="131">
        <v>5111002</v>
      </c>
      <c r="B28" s="131" t="str">
        <f t="shared" si="0"/>
        <v>5111</v>
      </c>
      <c r="C28" s="131" t="str">
        <f t="shared" si="1"/>
        <v>5111</v>
      </c>
      <c r="D28" s="131" t="s">
        <v>778</v>
      </c>
      <c r="E28" s="132">
        <v>42629</v>
      </c>
      <c r="F28" s="133" t="s">
        <v>456</v>
      </c>
      <c r="G28" s="131" t="s">
        <v>457</v>
      </c>
      <c r="H28" s="191">
        <v>14</v>
      </c>
      <c r="I28" s="131" t="s">
        <v>1368</v>
      </c>
      <c r="J28" s="131" t="s">
        <v>573</v>
      </c>
      <c r="K28" s="172" t="s">
        <v>216</v>
      </c>
      <c r="L28" s="175" t="s">
        <v>216</v>
      </c>
      <c r="M28" s="131" t="s">
        <v>216</v>
      </c>
      <c r="N28" s="131" t="s">
        <v>240</v>
      </c>
      <c r="O28" s="131" t="s">
        <v>240</v>
      </c>
      <c r="P28" s="131" t="s">
        <v>240</v>
      </c>
      <c r="Q28" s="131" t="s">
        <v>240</v>
      </c>
      <c r="R28" s="131" t="s">
        <v>240</v>
      </c>
      <c r="S28" s="131" t="s">
        <v>240</v>
      </c>
      <c r="T28" s="131" t="s">
        <v>240</v>
      </c>
      <c r="U28" s="131" t="s">
        <v>240</v>
      </c>
      <c r="V28" s="131" t="s">
        <v>240</v>
      </c>
      <c r="W28" s="132" t="s">
        <v>216</v>
      </c>
      <c r="X28" s="131" t="s">
        <v>216</v>
      </c>
      <c r="Y28" s="136" t="s">
        <v>216</v>
      </c>
      <c r="Z28" s="232">
        <v>1350</v>
      </c>
      <c r="AA28" s="131" t="s">
        <v>268</v>
      </c>
      <c r="AB28" s="131" t="s">
        <v>269</v>
      </c>
      <c r="AC28" s="138" t="s">
        <v>216</v>
      </c>
      <c r="AD28" s="138" t="s">
        <v>216</v>
      </c>
      <c r="AE28" s="138" t="s">
        <v>216</v>
      </c>
      <c r="AF28" s="138" t="s">
        <v>240</v>
      </c>
      <c r="AG28" s="138" t="s">
        <v>240</v>
      </c>
      <c r="AH28" s="138"/>
    </row>
    <row r="29" spans="1:34" ht="15" customHeight="1">
      <c r="A29" s="131">
        <v>5111002</v>
      </c>
      <c r="B29" s="131" t="str">
        <f t="shared" si="0"/>
        <v>5111</v>
      </c>
      <c r="C29" s="131" t="str">
        <f t="shared" si="1"/>
        <v>5111</v>
      </c>
      <c r="D29" s="162" t="s">
        <v>778</v>
      </c>
      <c r="E29" s="132">
        <v>42629</v>
      </c>
      <c r="F29" s="181" t="s">
        <v>247</v>
      </c>
      <c r="G29" s="184" t="s">
        <v>606</v>
      </c>
      <c r="H29" s="183">
        <v>4</v>
      </c>
      <c r="I29" s="183" t="s">
        <v>1366</v>
      </c>
      <c r="J29" s="131" t="s">
        <v>570</v>
      </c>
      <c r="K29" s="172" t="s">
        <v>216</v>
      </c>
      <c r="L29" s="175" t="s">
        <v>216</v>
      </c>
      <c r="M29" s="131" t="s">
        <v>216</v>
      </c>
      <c r="N29" s="131" t="s">
        <v>240</v>
      </c>
      <c r="O29" s="131" t="s">
        <v>240</v>
      </c>
      <c r="P29" s="131" t="s">
        <v>240</v>
      </c>
      <c r="Q29" s="131" t="s">
        <v>240</v>
      </c>
      <c r="R29" s="131" t="s">
        <v>240</v>
      </c>
      <c r="S29" s="131" t="s">
        <v>240</v>
      </c>
      <c r="T29" s="131" t="s">
        <v>240</v>
      </c>
      <c r="U29" s="131" t="s">
        <v>240</v>
      </c>
      <c r="V29" s="131" t="s">
        <v>240</v>
      </c>
      <c r="W29" s="132">
        <v>36524</v>
      </c>
      <c r="X29" s="131" t="s">
        <v>216</v>
      </c>
      <c r="Y29" s="136" t="s">
        <v>216</v>
      </c>
      <c r="Z29" s="230">
        <v>1790</v>
      </c>
      <c r="AA29" s="131"/>
      <c r="AB29" s="131" t="s">
        <v>269</v>
      </c>
      <c r="AC29" s="138" t="s">
        <v>216</v>
      </c>
      <c r="AD29" s="138" t="s">
        <v>216</v>
      </c>
      <c r="AE29" s="138" t="s">
        <v>216</v>
      </c>
      <c r="AF29" s="138" t="s">
        <v>240</v>
      </c>
      <c r="AG29" s="138" t="s">
        <v>240</v>
      </c>
      <c r="AH29" s="138"/>
    </row>
    <row r="30" spans="1:34" ht="30">
      <c r="A30" s="131">
        <v>5111002</v>
      </c>
      <c r="B30" s="131" t="str">
        <f t="shared" si="0"/>
        <v>5111</v>
      </c>
      <c r="C30" s="131" t="str">
        <f t="shared" si="1"/>
        <v>5111</v>
      </c>
      <c r="D30" s="162" t="s">
        <v>778</v>
      </c>
      <c r="E30" s="132">
        <v>42629</v>
      </c>
      <c r="F30" s="133" t="s">
        <v>312</v>
      </c>
      <c r="G30" s="131" t="s">
        <v>313</v>
      </c>
      <c r="H30" s="178">
        <v>5</v>
      </c>
      <c r="I30" s="178" t="s">
        <v>1372</v>
      </c>
      <c r="J30" s="131" t="s">
        <v>153</v>
      </c>
      <c r="K30" s="172" t="s">
        <v>216</v>
      </c>
      <c r="L30" s="175" t="s">
        <v>216</v>
      </c>
      <c r="M30" s="131" t="s">
        <v>216</v>
      </c>
      <c r="N30" s="131" t="s">
        <v>240</v>
      </c>
      <c r="O30" s="131" t="s">
        <v>240</v>
      </c>
      <c r="P30" s="131" t="s">
        <v>240</v>
      </c>
      <c r="Q30" s="131" t="s">
        <v>240</v>
      </c>
      <c r="R30" s="131" t="s">
        <v>240</v>
      </c>
      <c r="S30" s="131" t="s">
        <v>240</v>
      </c>
      <c r="T30" s="131" t="s">
        <v>240</v>
      </c>
      <c r="U30" s="131" t="s">
        <v>240</v>
      </c>
      <c r="V30" s="131" t="s">
        <v>240</v>
      </c>
      <c r="W30" s="132">
        <v>33086</v>
      </c>
      <c r="X30" s="131" t="s">
        <v>216</v>
      </c>
      <c r="Y30" s="136" t="s">
        <v>216</v>
      </c>
      <c r="Z30" s="230">
        <v>600</v>
      </c>
      <c r="AA30" s="131" t="s">
        <v>268</v>
      </c>
      <c r="AB30" s="131" t="s">
        <v>269</v>
      </c>
      <c r="AC30" s="138" t="s">
        <v>216</v>
      </c>
      <c r="AD30" s="138" t="s">
        <v>216</v>
      </c>
      <c r="AE30" s="138" t="s">
        <v>216</v>
      </c>
      <c r="AF30" s="138" t="s">
        <v>240</v>
      </c>
      <c r="AG30" s="138" t="s">
        <v>240</v>
      </c>
      <c r="AH30" s="138"/>
    </row>
    <row r="31" spans="1:34" ht="45">
      <c r="A31" s="131">
        <v>5111002</v>
      </c>
      <c r="B31" s="131" t="str">
        <f t="shared" si="0"/>
        <v>5111</v>
      </c>
      <c r="C31" s="131" t="str">
        <f t="shared" si="1"/>
        <v>5111</v>
      </c>
      <c r="D31" s="131" t="s">
        <v>778</v>
      </c>
      <c r="E31" s="132">
        <v>42629</v>
      </c>
      <c r="F31" s="133" t="s">
        <v>343</v>
      </c>
      <c r="G31" s="131" t="s">
        <v>344</v>
      </c>
      <c r="H31" s="191">
        <v>9</v>
      </c>
      <c r="I31" s="191" t="s">
        <v>1369</v>
      </c>
      <c r="J31" s="192" t="s">
        <v>571</v>
      </c>
      <c r="K31" s="172" t="s">
        <v>216</v>
      </c>
      <c r="L31" s="175" t="s">
        <v>216</v>
      </c>
      <c r="M31" s="131" t="s">
        <v>216</v>
      </c>
      <c r="N31" s="131" t="s">
        <v>240</v>
      </c>
      <c r="O31" s="131" t="s">
        <v>240</v>
      </c>
      <c r="P31" s="131" t="s">
        <v>240</v>
      </c>
      <c r="Q31" s="131" t="s">
        <v>240</v>
      </c>
      <c r="R31" s="131" t="s">
        <v>240</v>
      </c>
      <c r="S31" s="131" t="s">
        <v>240</v>
      </c>
      <c r="T31" s="131" t="s">
        <v>240</v>
      </c>
      <c r="U31" s="131" t="s">
        <v>240</v>
      </c>
      <c r="V31" s="131" t="s">
        <v>240</v>
      </c>
      <c r="W31" s="132" t="s">
        <v>216</v>
      </c>
      <c r="X31" s="131" t="s">
        <v>216</v>
      </c>
      <c r="Y31" s="136" t="s">
        <v>216</v>
      </c>
      <c r="Z31" s="230">
        <v>1950</v>
      </c>
      <c r="AA31" s="131" t="s">
        <v>268</v>
      </c>
      <c r="AB31" s="131" t="s">
        <v>269</v>
      </c>
      <c r="AC31" s="138" t="s">
        <v>216</v>
      </c>
      <c r="AD31" s="138" t="s">
        <v>216</v>
      </c>
      <c r="AE31" s="138" t="s">
        <v>216</v>
      </c>
      <c r="AF31" s="138" t="s">
        <v>240</v>
      </c>
      <c r="AG31" s="138" t="s">
        <v>240</v>
      </c>
      <c r="AH31" s="138"/>
    </row>
    <row r="32" spans="1:34">
      <c r="A32" s="131">
        <v>5111002</v>
      </c>
      <c r="B32" s="131" t="str">
        <f t="shared" si="0"/>
        <v>5111</v>
      </c>
      <c r="C32" s="131" t="str">
        <f t="shared" si="1"/>
        <v>5111</v>
      </c>
      <c r="D32" s="167" t="s">
        <v>778</v>
      </c>
      <c r="E32" s="132">
        <v>42629</v>
      </c>
      <c r="F32" s="133" t="s">
        <v>723</v>
      </c>
      <c r="G32" s="133" t="s">
        <v>530</v>
      </c>
      <c r="H32" s="131">
        <v>17</v>
      </c>
      <c r="I32" s="131" t="s">
        <v>217</v>
      </c>
      <c r="J32" s="131" t="s">
        <v>190</v>
      </c>
      <c r="K32" s="165" t="s">
        <v>216</v>
      </c>
      <c r="L32" s="169" t="s">
        <v>216</v>
      </c>
      <c r="M32" s="167" t="s">
        <v>240</v>
      </c>
      <c r="N32" s="131" t="s">
        <v>240</v>
      </c>
      <c r="O32" s="131" t="s">
        <v>240</v>
      </c>
      <c r="P32" s="131" t="s">
        <v>240</v>
      </c>
      <c r="Q32" s="131" t="s">
        <v>240</v>
      </c>
      <c r="R32" s="131" t="s">
        <v>240</v>
      </c>
      <c r="S32" s="131" t="s">
        <v>240</v>
      </c>
      <c r="T32" s="131" t="s">
        <v>240</v>
      </c>
      <c r="U32" s="131" t="s">
        <v>240</v>
      </c>
      <c r="V32" s="131" t="s">
        <v>240</v>
      </c>
      <c r="W32" s="132">
        <v>36886</v>
      </c>
      <c r="X32" s="131" t="s">
        <v>216</v>
      </c>
      <c r="Y32" s="136" t="s">
        <v>216</v>
      </c>
      <c r="Z32" s="230">
        <v>1800</v>
      </c>
      <c r="AA32" s="131" t="s">
        <v>268</v>
      </c>
      <c r="AB32" s="131" t="s">
        <v>269</v>
      </c>
      <c r="AC32" s="138" t="s">
        <v>216</v>
      </c>
      <c r="AD32" s="138" t="s">
        <v>216</v>
      </c>
      <c r="AE32" s="138" t="s">
        <v>216</v>
      </c>
      <c r="AF32" s="138" t="s">
        <v>240</v>
      </c>
      <c r="AG32" s="138" t="s">
        <v>240</v>
      </c>
      <c r="AH32" s="138"/>
    </row>
    <row r="33" spans="1:34" ht="30" customHeight="1">
      <c r="A33" s="131">
        <v>5111002</v>
      </c>
      <c r="B33" s="131" t="str">
        <f t="shared" si="0"/>
        <v>5111</v>
      </c>
      <c r="C33" s="131" t="str">
        <f t="shared" si="1"/>
        <v>5111</v>
      </c>
      <c r="D33" s="162" t="s">
        <v>778</v>
      </c>
      <c r="E33" s="132">
        <v>42629</v>
      </c>
      <c r="F33" s="133" t="s">
        <v>529</v>
      </c>
      <c r="G33" s="131" t="s">
        <v>530</v>
      </c>
      <c r="H33" s="191">
        <v>7</v>
      </c>
      <c r="I33" s="178" t="s">
        <v>569</v>
      </c>
      <c r="J33" s="131" t="s">
        <v>575</v>
      </c>
      <c r="K33" s="172" t="s">
        <v>216</v>
      </c>
      <c r="L33" s="175" t="s">
        <v>216</v>
      </c>
      <c r="M33" s="131" t="s">
        <v>216</v>
      </c>
      <c r="N33" s="131" t="s">
        <v>240</v>
      </c>
      <c r="O33" s="131" t="s">
        <v>240</v>
      </c>
      <c r="P33" s="131" t="s">
        <v>240</v>
      </c>
      <c r="Q33" s="131" t="s">
        <v>240</v>
      </c>
      <c r="R33" s="131" t="s">
        <v>240</v>
      </c>
      <c r="S33" s="131" t="s">
        <v>240</v>
      </c>
      <c r="T33" s="131" t="s">
        <v>240</v>
      </c>
      <c r="U33" s="131" t="s">
        <v>240</v>
      </c>
      <c r="V33" s="131" t="s">
        <v>240</v>
      </c>
      <c r="W33" s="132">
        <v>33990</v>
      </c>
      <c r="X33" s="131" t="s">
        <v>216</v>
      </c>
      <c r="Y33" s="136" t="s">
        <v>216</v>
      </c>
      <c r="Z33" s="232">
        <v>7094</v>
      </c>
      <c r="AA33" s="131" t="s">
        <v>273</v>
      </c>
      <c r="AB33" s="131" t="s">
        <v>269</v>
      </c>
      <c r="AC33" s="138" t="s">
        <v>216</v>
      </c>
      <c r="AD33" s="138" t="s">
        <v>216</v>
      </c>
      <c r="AE33" s="138" t="s">
        <v>216</v>
      </c>
      <c r="AF33" s="138" t="s">
        <v>240</v>
      </c>
      <c r="AG33" s="138" t="s">
        <v>240</v>
      </c>
      <c r="AH33" s="138"/>
    </row>
    <row r="34" spans="1:34" ht="15" customHeight="1">
      <c r="A34" s="131">
        <v>5111002</v>
      </c>
      <c r="B34" s="131" t="str">
        <f t="shared" si="0"/>
        <v>5111</v>
      </c>
      <c r="C34" s="131" t="str">
        <f t="shared" si="1"/>
        <v>5111</v>
      </c>
      <c r="D34" s="162" t="s">
        <v>778</v>
      </c>
      <c r="E34" s="132">
        <v>42629</v>
      </c>
      <c r="F34" s="188" t="s">
        <v>289</v>
      </c>
      <c r="G34" s="138" t="s">
        <v>290</v>
      </c>
      <c r="H34" s="183">
        <v>2</v>
      </c>
      <c r="I34" s="189" t="s">
        <v>1061</v>
      </c>
      <c r="J34" s="131" t="s">
        <v>610</v>
      </c>
      <c r="K34" s="172" t="s">
        <v>216</v>
      </c>
      <c r="L34" s="175" t="s">
        <v>216</v>
      </c>
      <c r="M34" s="131" t="s">
        <v>216</v>
      </c>
      <c r="N34" s="131" t="s">
        <v>240</v>
      </c>
      <c r="O34" s="131" t="s">
        <v>240</v>
      </c>
      <c r="P34" s="131" t="s">
        <v>240</v>
      </c>
      <c r="Q34" s="131" t="s">
        <v>240</v>
      </c>
      <c r="R34" s="131" t="s">
        <v>240</v>
      </c>
      <c r="S34" s="131" t="s">
        <v>240</v>
      </c>
      <c r="T34" s="131" t="s">
        <v>240</v>
      </c>
      <c r="U34" s="131" t="s">
        <v>240</v>
      </c>
      <c r="V34" s="131" t="s">
        <v>240</v>
      </c>
      <c r="W34" s="132">
        <v>36360</v>
      </c>
      <c r="X34" s="131" t="s">
        <v>216</v>
      </c>
      <c r="Y34" s="136" t="s">
        <v>216</v>
      </c>
      <c r="Z34" s="234">
        <v>2344.94</v>
      </c>
      <c r="AA34" s="131" t="s">
        <v>268</v>
      </c>
      <c r="AB34" s="131" t="s">
        <v>269</v>
      </c>
      <c r="AC34" s="138" t="s">
        <v>216</v>
      </c>
      <c r="AD34" s="138" t="s">
        <v>216</v>
      </c>
      <c r="AE34" s="138" t="s">
        <v>216</v>
      </c>
      <c r="AF34" s="138" t="s">
        <v>240</v>
      </c>
      <c r="AG34" s="138" t="s">
        <v>240</v>
      </c>
      <c r="AH34" s="138"/>
    </row>
    <row r="35" spans="1:34" ht="15" customHeight="1">
      <c r="A35" s="131">
        <v>5111002</v>
      </c>
      <c r="B35" s="131" t="str">
        <f t="shared" si="0"/>
        <v>5111</v>
      </c>
      <c r="C35" s="131" t="str">
        <f t="shared" si="1"/>
        <v>5111</v>
      </c>
      <c r="D35" s="162" t="s">
        <v>778</v>
      </c>
      <c r="E35" s="132">
        <v>42629</v>
      </c>
      <c r="F35" s="181" t="s">
        <v>241</v>
      </c>
      <c r="G35" s="182" t="s">
        <v>596</v>
      </c>
      <c r="H35" s="183">
        <v>4</v>
      </c>
      <c r="I35" s="183" t="s">
        <v>1366</v>
      </c>
      <c r="J35" s="131" t="s">
        <v>570</v>
      </c>
      <c r="K35" s="172" t="s">
        <v>216</v>
      </c>
      <c r="L35" s="175" t="s">
        <v>216</v>
      </c>
      <c r="M35" s="131" t="s">
        <v>216</v>
      </c>
      <c r="N35" s="131" t="s">
        <v>240</v>
      </c>
      <c r="O35" s="131" t="s">
        <v>240</v>
      </c>
      <c r="P35" s="131" t="s">
        <v>240</v>
      </c>
      <c r="Q35" s="131" t="s">
        <v>240</v>
      </c>
      <c r="R35" s="131" t="s">
        <v>240</v>
      </c>
      <c r="S35" s="131" t="s">
        <v>240</v>
      </c>
      <c r="T35" s="131" t="s">
        <v>240</v>
      </c>
      <c r="U35" s="131" t="s">
        <v>240</v>
      </c>
      <c r="V35" s="131" t="s">
        <v>240</v>
      </c>
      <c r="W35" s="132">
        <v>36425</v>
      </c>
      <c r="X35" s="131" t="s">
        <v>216</v>
      </c>
      <c r="Y35" s="136" t="s">
        <v>216</v>
      </c>
      <c r="Z35" s="230">
        <v>1950</v>
      </c>
      <c r="AA35" s="131" t="s">
        <v>268</v>
      </c>
      <c r="AB35" s="131" t="s">
        <v>269</v>
      </c>
      <c r="AC35" s="138" t="s">
        <v>216</v>
      </c>
      <c r="AD35" s="138" t="s">
        <v>216</v>
      </c>
      <c r="AE35" s="138" t="s">
        <v>216</v>
      </c>
      <c r="AF35" s="138" t="s">
        <v>240</v>
      </c>
      <c r="AG35" s="138" t="s">
        <v>240</v>
      </c>
      <c r="AH35" s="138"/>
    </row>
    <row r="36" spans="1:34">
      <c r="A36" s="131">
        <v>5111002</v>
      </c>
      <c r="B36" s="131" t="str">
        <f t="shared" si="0"/>
        <v>5111</v>
      </c>
      <c r="C36" s="131" t="str">
        <f t="shared" si="1"/>
        <v>5111</v>
      </c>
      <c r="D36" s="162" t="s">
        <v>778</v>
      </c>
      <c r="E36" s="132">
        <v>42629</v>
      </c>
      <c r="F36" s="133" t="s">
        <v>314</v>
      </c>
      <c r="G36" s="131" t="s">
        <v>315</v>
      </c>
      <c r="H36" s="178">
        <v>5</v>
      </c>
      <c r="I36" s="178" t="s">
        <v>1373</v>
      </c>
      <c r="J36" s="131" t="s">
        <v>153</v>
      </c>
      <c r="K36" s="172" t="s">
        <v>216</v>
      </c>
      <c r="L36" s="175" t="s">
        <v>216</v>
      </c>
      <c r="M36" s="131" t="s">
        <v>216</v>
      </c>
      <c r="N36" s="131" t="s">
        <v>240</v>
      </c>
      <c r="O36" s="131" t="s">
        <v>240</v>
      </c>
      <c r="P36" s="131" t="s">
        <v>240</v>
      </c>
      <c r="Q36" s="131" t="s">
        <v>240</v>
      </c>
      <c r="R36" s="131" t="s">
        <v>240</v>
      </c>
      <c r="S36" s="131" t="s">
        <v>240</v>
      </c>
      <c r="T36" s="131" t="s">
        <v>240</v>
      </c>
      <c r="U36" s="131" t="s">
        <v>240</v>
      </c>
      <c r="V36" s="131" t="s">
        <v>240</v>
      </c>
      <c r="W36" s="132">
        <v>33380</v>
      </c>
      <c r="X36" s="131" t="s">
        <v>216</v>
      </c>
      <c r="Y36" s="136" t="s">
        <v>216</v>
      </c>
      <c r="Z36" s="230">
        <v>1800</v>
      </c>
      <c r="AA36" s="131" t="s">
        <v>268</v>
      </c>
      <c r="AB36" s="131" t="s">
        <v>269</v>
      </c>
      <c r="AC36" s="138" t="s">
        <v>216</v>
      </c>
      <c r="AD36" s="138" t="s">
        <v>216</v>
      </c>
      <c r="AE36" s="138" t="s">
        <v>216</v>
      </c>
      <c r="AF36" s="138" t="s">
        <v>240</v>
      </c>
      <c r="AG36" s="138" t="s">
        <v>240</v>
      </c>
      <c r="AH36" s="138"/>
    </row>
    <row r="37" spans="1:34">
      <c r="A37" s="131">
        <v>5111002</v>
      </c>
      <c r="B37" s="131" t="str">
        <f t="shared" si="0"/>
        <v>5111</v>
      </c>
      <c r="C37" s="131" t="str">
        <f t="shared" si="1"/>
        <v>5111</v>
      </c>
      <c r="D37" s="162" t="s">
        <v>778</v>
      </c>
      <c r="E37" s="132">
        <v>42629</v>
      </c>
      <c r="F37" s="133" t="s">
        <v>521</v>
      </c>
      <c r="G37" s="131" t="s">
        <v>522</v>
      </c>
      <c r="H37" s="191">
        <v>7</v>
      </c>
      <c r="I37" s="178" t="s">
        <v>569</v>
      </c>
      <c r="J37" s="131" t="s">
        <v>575</v>
      </c>
      <c r="K37" s="172" t="s">
        <v>216</v>
      </c>
      <c r="L37" s="175" t="s">
        <v>216</v>
      </c>
      <c r="M37" s="131" t="s">
        <v>216</v>
      </c>
      <c r="N37" s="131" t="s">
        <v>240</v>
      </c>
      <c r="O37" s="131" t="s">
        <v>240</v>
      </c>
      <c r="P37" s="131" t="s">
        <v>240</v>
      </c>
      <c r="Q37" s="131" t="s">
        <v>240</v>
      </c>
      <c r="R37" s="131" t="s">
        <v>240</v>
      </c>
      <c r="S37" s="131" t="s">
        <v>240</v>
      </c>
      <c r="T37" s="131" t="s">
        <v>240</v>
      </c>
      <c r="U37" s="131" t="s">
        <v>240</v>
      </c>
      <c r="V37" s="131" t="s">
        <v>240</v>
      </c>
      <c r="W37" s="132">
        <v>33649</v>
      </c>
      <c r="X37" s="131" t="s">
        <v>216</v>
      </c>
      <c r="Y37" s="136" t="s">
        <v>216</v>
      </c>
      <c r="Z37" s="232">
        <v>7094</v>
      </c>
      <c r="AA37" s="131" t="s">
        <v>273</v>
      </c>
      <c r="AB37" s="131" t="s">
        <v>269</v>
      </c>
      <c r="AC37" s="138" t="s">
        <v>216</v>
      </c>
      <c r="AD37" s="138" t="s">
        <v>216</v>
      </c>
      <c r="AE37" s="138" t="s">
        <v>216</v>
      </c>
      <c r="AF37" s="138" t="s">
        <v>240</v>
      </c>
      <c r="AG37" s="138" t="s">
        <v>240</v>
      </c>
      <c r="AH37" s="138"/>
    </row>
    <row r="38" spans="1:34" ht="28.5">
      <c r="A38" s="162">
        <v>5411001</v>
      </c>
      <c r="B38" s="162" t="str">
        <f t="shared" si="0"/>
        <v>5411</v>
      </c>
      <c r="C38" s="131" t="str">
        <f t="shared" si="1"/>
        <v>5411</v>
      </c>
      <c r="D38" s="167" t="s">
        <v>1073</v>
      </c>
      <c r="E38" s="132">
        <v>42731</v>
      </c>
      <c r="F38" s="133" t="s">
        <v>1074</v>
      </c>
      <c r="G38" s="131" t="s">
        <v>1073</v>
      </c>
      <c r="H38" s="191">
        <v>1</v>
      </c>
      <c r="I38" s="131" t="s">
        <v>1367</v>
      </c>
      <c r="J38" s="131" t="s">
        <v>150</v>
      </c>
      <c r="K38" s="131" t="s">
        <v>140</v>
      </c>
      <c r="L38" s="131">
        <v>2017</v>
      </c>
      <c r="M38" s="131" t="s">
        <v>1075</v>
      </c>
      <c r="N38" s="131" t="s">
        <v>1064</v>
      </c>
      <c r="O38" s="131">
        <v>37</v>
      </c>
      <c r="P38" s="131" t="s">
        <v>184</v>
      </c>
      <c r="Q38" s="131">
        <v>2020</v>
      </c>
      <c r="R38" s="131" t="s">
        <v>1540</v>
      </c>
      <c r="S38" s="131">
        <v>970629427</v>
      </c>
      <c r="T38" s="131" t="s">
        <v>1064</v>
      </c>
      <c r="U38" s="131" t="s">
        <v>1064</v>
      </c>
      <c r="V38" s="131" t="s">
        <v>1064</v>
      </c>
      <c r="W38" s="132">
        <v>42731</v>
      </c>
      <c r="X38" s="131" t="s">
        <v>1064</v>
      </c>
      <c r="Y38" s="131" t="s">
        <v>1064</v>
      </c>
      <c r="Z38" s="194">
        <v>212400</v>
      </c>
      <c r="AA38" s="131">
        <v>1</v>
      </c>
      <c r="AB38" s="131">
        <v>1</v>
      </c>
      <c r="AC38" s="138" t="s">
        <v>1065</v>
      </c>
      <c r="AD38" s="138" t="s">
        <v>1065</v>
      </c>
      <c r="AE38" s="138" t="s">
        <v>1077</v>
      </c>
      <c r="AF38" s="138" t="s">
        <v>1064</v>
      </c>
      <c r="AG38" s="138" t="s">
        <v>1064</v>
      </c>
      <c r="AH38" s="138"/>
    </row>
    <row r="39" spans="1:34">
      <c r="A39" s="131">
        <v>5291002</v>
      </c>
      <c r="B39" s="131" t="str">
        <f t="shared" si="0"/>
        <v>5291</v>
      </c>
      <c r="C39" s="131" t="str">
        <f t="shared" si="1"/>
        <v>5291</v>
      </c>
      <c r="D39" s="131" t="s">
        <v>783</v>
      </c>
      <c r="E39" s="132">
        <v>42629</v>
      </c>
      <c r="F39" s="133" t="s">
        <v>451</v>
      </c>
      <c r="G39" s="131" t="s">
        <v>452</v>
      </c>
      <c r="H39" s="191">
        <v>14</v>
      </c>
      <c r="I39" s="131" t="s">
        <v>1368</v>
      </c>
      <c r="J39" s="131" t="s">
        <v>573</v>
      </c>
      <c r="K39" s="172" t="s">
        <v>216</v>
      </c>
      <c r="L39" s="175" t="s">
        <v>216</v>
      </c>
      <c r="M39" s="131" t="s">
        <v>216</v>
      </c>
      <c r="N39" s="131" t="s">
        <v>240</v>
      </c>
      <c r="O39" s="131" t="s">
        <v>240</v>
      </c>
      <c r="P39" s="131" t="s">
        <v>240</v>
      </c>
      <c r="Q39" s="131" t="s">
        <v>240</v>
      </c>
      <c r="R39" s="131" t="s">
        <v>240</v>
      </c>
      <c r="S39" s="131" t="s">
        <v>240</v>
      </c>
      <c r="T39" s="131" t="s">
        <v>240</v>
      </c>
      <c r="U39" s="131" t="s">
        <v>240</v>
      </c>
      <c r="V39" s="131" t="s">
        <v>240</v>
      </c>
      <c r="W39" s="132" t="s">
        <v>216</v>
      </c>
      <c r="X39" s="131" t="s">
        <v>216</v>
      </c>
      <c r="Y39" s="136" t="s">
        <v>216</v>
      </c>
      <c r="Z39" s="194">
        <v>285</v>
      </c>
      <c r="AA39" s="131" t="s">
        <v>268</v>
      </c>
      <c r="AB39" s="131" t="s">
        <v>269</v>
      </c>
      <c r="AC39" s="138" t="s">
        <v>216</v>
      </c>
      <c r="AD39" s="138" t="s">
        <v>216</v>
      </c>
      <c r="AE39" s="138" t="s">
        <v>216</v>
      </c>
      <c r="AF39" s="138" t="s">
        <v>240</v>
      </c>
      <c r="AG39" s="138" t="s">
        <v>240</v>
      </c>
      <c r="AH39" s="138"/>
    </row>
    <row r="40" spans="1:34" ht="30">
      <c r="A40" s="131">
        <v>5411006</v>
      </c>
      <c r="B40" s="131" t="str">
        <f t="shared" si="0"/>
        <v>5411</v>
      </c>
      <c r="C40" s="131" t="str">
        <f t="shared" si="1"/>
        <v>5411</v>
      </c>
      <c r="D40" s="131" t="s">
        <v>777</v>
      </c>
      <c r="E40" s="132">
        <v>42629</v>
      </c>
      <c r="F40" s="133">
        <v>1</v>
      </c>
      <c r="G40" s="133" t="s">
        <v>125</v>
      </c>
      <c r="H40" s="131">
        <v>1</v>
      </c>
      <c r="I40" s="131" t="s">
        <v>252</v>
      </c>
      <c r="J40" s="131" t="s">
        <v>129</v>
      </c>
      <c r="K40" s="134" t="s">
        <v>127</v>
      </c>
      <c r="L40" s="131">
        <v>2012</v>
      </c>
      <c r="M40" s="131" t="s">
        <v>126</v>
      </c>
      <c r="N40" s="131">
        <v>1</v>
      </c>
      <c r="O40" s="131">
        <v>29</v>
      </c>
      <c r="P40" s="131" t="s">
        <v>128</v>
      </c>
      <c r="Q40" s="131">
        <v>2020</v>
      </c>
      <c r="R40" s="131" t="s">
        <v>1542</v>
      </c>
      <c r="S40" s="131" t="s">
        <v>239</v>
      </c>
      <c r="T40" s="131" t="s">
        <v>240</v>
      </c>
      <c r="U40" s="131" t="s">
        <v>240</v>
      </c>
      <c r="V40" s="131" t="s">
        <v>240</v>
      </c>
      <c r="W40" s="132">
        <v>41185</v>
      </c>
      <c r="X40" s="135">
        <v>186579</v>
      </c>
      <c r="Y40" s="136">
        <v>1170000.01</v>
      </c>
      <c r="Z40" s="137">
        <v>890000</v>
      </c>
      <c r="AA40" s="131" t="s">
        <v>268</v>
      </c>
      <c r="AB40" s="131" t="s">
        <v>269</v>
      </c>
      <c r="AC40" s="132" t="s">
        <v>216</v>
      </c>
      <c r="AD40" s="132" t="s">
        <v>251</v>
      </c>
      <c r="AE40" s="132" t="s">
        <v>216</v>
      </c>
      <c r="AF40" s="138" t="s">
        <v>240</v>
      </c>
      <c r="AG40" s="138" t="s">
        <v>240</v>
      </c>
      <c r="AH40" s="138"/>
    </row>
    <row r="41" spans="1:34" ht="75">
      <c r="A41" s="131">
        <v>5411006</v>
      </c>
      <c r="B41" s="131" t="str">
        <f t="shared" si="0"/>
        <v>5411</v>
      </c>
      <c r="C41" s="131" t="str">
        <f t="shared" si="1"/>
        <v>5411</v>
      </c>
      <c r="D41" s="142" t="s">
        <v>969</v>
      </c>
      <c r="E41" s="132">
        <v>42629</v>
      </c>
      <c r="F41" s="133">
        <v>16</v>
      </c>
      <c r="G41" s="133" t="s">
        <v>145</v>
      </c>
      <c r="H41" s="131">
        <v>16</v>
      </c>
      <c r="I41" s="151" t="s">
        <v>266</v>
      </c>
      <c r="J41" s="139" t="s">
        <v>149</v>
      </c>
      <c r="K41" s="140" t="s">
        <v>158</v>
      </c>
      <c r="L41" s="152" t="s">
        <v>161</v>
      </c>
      <c r="M41" s="142" t="s">
        <v>172</v>
      </c>
      <c r="N41" s="131">
        <v>16</v>
      </c>
      <c r="O41" s="131">
        <v>20</v>
      </c>
      <c r="P41" s="140" t="s">
        <v>185</v>
      </c>
      <c r="Q41" s="131" t="s">
        <v>216</v>
      </c>
      <c r="R41" s="131" t="s">
        <v>216</v>
      </c>
      <c r="S41" s="131" t="s">
        <v>239</v>
      </c>
      <c r="T41" s="131" t="s">
        <v>240</v>
      </c>
      <c r="U41" s="131" t="s">
        <v>240</v>
      </c>
      <c r="V41" s="131" t="s">
        <v>240</v>
      </c>
      <c r="W41" s="132">
        <v>38980</v>
      </c>
      <c r="X41" s="131">
        <v>1448</v>
      </c>
      <c r="Y41" s="136">
        <v>515383</v>
      </c>
      <c r="Z41" s="137">
        <v>1</v>
      </c>
      <c r="AA41" s="131" t="s">
        <v>277</v>
      </c>
      <c r="AB41" s="131" t="s">
        <v>278</v>
      </c>
      <c r="AC41" s="138" t="s">
        <v>216</v>
      </c>
      <c r="AD41" s="138" t="s">
        <v>280</v>
      </c>
      <c r="AE41" s="138" t="s">
        <v>216</v>
      </c>
      <c r="AF41" s="138" t="s">
        <v>240</v>
      </c>
      <c r="AG41" s="138" t="s">
        <v>240</v>
      </c>
      <c r="AH41" s="138" t="s">
        <v>279</v>
      </c>
    </row>
    <row r="42" spans="1:34" ht="75">
      <c r="A42" s="131">
        <v>5411006</v>
      </c>
      <c r="B42" s="131" t="str">
        <f t="shared" si="0"/>
        <v>5411</v>
      </c>
      <c r="C42" s="131" t="str">
        <f t="shared" si="1"/>
        <v>5411</v>
      </c>
      <c r="D42" s="143" t="s">
        <v>969</v>
      </c>
      <c r="E42" s="132">
        <v>42629</v>
      </c>
      <c r="F42" s="133">
        <v>14</v>
      </c>
      <c r="G42" s="133" t="s">
        <v>138</v>
      </c>
      <c r="H42" s="131">
        <v>14</v>
      </c>
      <c r="I42" s="151" t="s">
        <v>266</v>
      </c>
      <c r="J42" s="139" t="s">
        <v>149</v>
      </c>
      <c r="K42" s="144" t="s">
        <v>138</v>
      </c>
      <c r="L42" s="152" t="s">
        <v>265</v>
      </c>
      <c r="M42" s="142" t="s">
        <v>276</v>
      </c>
      <c r="N42" s="131">
        <v>14</v>
      </c>
      <c r="O42" s="131">
        <v>18</v>
      </c>
      <c r="P42" s="140" t="s">
        <v>185</v>
      </c>
      <c r="Q42" s="131" t="s">
        <v>216</v>
      </c>
      <c r="R42" s="131" t="s">
        <v>216</v>
      </c>
      <c r="S42" s="131" t="s">
        <v>239</v>
      </c>
      <c r="T42" s="131" t="s">
        <v>240</v>
      </c>
      <c r="U42" s="131" t="s">
        <v>240</v>
      </c>
      <c r="V42" s="131" t="s">
        <v>240</v>
      </c>
      <c r="W42" s="132">
        <v>36399</v>
      </c>
      <c r="X42" s="131">
        <v>369</v>
      </c>
      <c r="Y42" s="136">
        <v>748650</v>
      </c>
      <c r="Z42" s="137">
        <v>1</v>
      </c>
      <c r="AA42" s="131" t="s">
        <v>277</v>
      </c>
      <c r="AB42" s="131" t="s">
        <v>278</v>
      </c>
      <c r="AC42" s="138" t="s">
        <v>216</v>
      </c>
      <c r="AD42" s="138" t="s">
        <v>267</v>
      </c>
      <c r="AE42" s="138" t="s">
        <v>216</v>
      </c>
      <c r="AF42" s="138" t="s">
        <v>240</v>
      </c>
      <c r="AG42" s="138" t="s">
        <v>240</v>
      </c>
      <c r="AH42" s="138" t="s">
        <v>279</v>
      </c>
    </row>
    <row r="43" spans="1:34" ht="75">
      <c r="A43" s="131">
        <v>5411006</v>
      </c>
      <c r="B43" s="131" t="str">
        <f t="shared" si="0"/>
        <v>5411</v>
      </c>
      <c r="C43" s="131" t="str">
        <f t="shared" si="1"/>
        <v>5411</v>
      </c>
      <c r="D43" s="142" t="s">
        <v>969</v>
      </c>
      <c r="E43" s="132">
        <v>42629</v>
      </c>
      <c r="F43" s="133">
        <v>15</v>
      </c>
      <c r="G43" s="133" t="s">
        <v>139</v>
      </c>
      <c r="H43" s="131">
        <v>15</v>
      </c>
      <c r="I43" s="151" t="s">
        <v>261</v>
      </c>
      <c r="J43" s="139" t="s">
        <v>149</v>
      </c>
      <c r="K43" s="140" t="s">
        <v>139</v>
      </c>
      <c r="L43" s="141" t="s">
        <v>216</v>
      </c>
      <c r="M43" s="142" t="s">
        <v>171</v>
      </c>
      <c r="N43" s="131">
        <v>15</v>
      </c>
      <c r="O43" s="131">
        <v>19</v>
      </c>
      <c r="P43" s="140" t="s">
        <v>185</v>
      </c>
      <c r="Q43" s="131" t="s">
        <v>216</v>
      </c>
      <c r="R43" s="131" t="s">
        <v>216</v>
      </c>
      <c r="S43" s="131" t="s">
        <v>239</v>
      </c>
      <c r="T43" s="131" t="s">
        <v>240</v>
      </c>
      <c r="U43" s="131" t="s">
        <v>240</v>
      </c>
      <c r="V43" s="131" t="s">
        <v>240</v>
      </c>
      <c r="W43" s="132">
        <v>34558</v>
      </c>
      <c r="X43" s="131" t="s">
        <v>216</v>
      </c>
      <c r="Y43" s="136" t="s">
        <v>216</v>
      </c>
      <c r="Z43" s="137">
        <v>1</v>
      </c>
      <c r="AA43" s="131" t="s">
        <v>277</v>
      </c>
      <c r="AB43" s="131" t="s">
        <v>278</v>
      </c>
      <c r="AC43" s="138" t="s">
        <v>216</v>
      </c>
      <c r="AD43" s="138" t="s">
        <v>216</v>
      </c>
      <c r="AE43" s="138" t="s">
        <v>216</v>
      </c>
      <c r="AF43" s="138" t="s">
        <v>240</v>
      </c>
      <c r="AG43" s="138" t="s">
        <v>240</v>
      </c>
      <c r="AH43" s="138" t="s">
        <v>279</v>
      </c>
    </row>
    <row r="44" spans="1:34" ht="42.75">
      <c r="A44" s="131">
        <v>5411002</v>
      </c>
      <c r="B44" s="131" t="str">
        <f t="shared" si="0"/>
        <v>5411</v>
      </c>
      <c r="C44" s="131" t="str">
        <f t="shared" si="1"/>
        <v>5411</v>
      </c>
      <c r="D44" s="131" t="s">
        <v>967</v>
      </c>
      <c r="E44" s="132">
        <v>42629</v>
      </c>
      <c r="F44" s="133">
        <v>19</v>
      </c>
      <c r="G44" s="133" t="s">
        <v>146</v>
      </c>
      <c r="H44" s="131">
        <v>19</v>
      </c>
      <c r="I44" s="153" t="s">
        <v>1369</v>
      </c>
      <c r="J44" s="139" t="s">
        <v>1541</v>
      </c>
      <c r="K44" s="140" t="s">
        <v>159</v>
      </c>
      <c r="L44" s="152">
        <v>2001</v>
      </c>
      <c r="M44" s="142" t="s">
        <v>175</v>
      </c>
      <c r="N44" s="131">
        <v>20</v>
      </c>
      <c r="O44" s="131">
        <v>26</v>
      </c>
      <c r="P44" s="140" t="s">
        <v>187</v>
      </c>
      <c r="Q44" s="131">
        <v>2020</v>
      </c>
      <c r="R44" s="131" t="s">
        <v>1543</v>
      </c>
      <c r="S44" s="131" t="s">
        <v>239</v>
      </c>
      <c r="T44" s="131" t="s">
        <v>240</v>
      </c>
      <c r="U44" s="131" t="s">
        <v>240</v>
      </c>
      <c r="V44" s="131" t="s">
        <v>240</v>
      </c>
      <c r="W44" s="132">
        <v>40631</v>
      </c>
      <c r="X44" s="131">
        <v>1237</v>
      </c>
      <c r="Y44" s="136">
        <v>0</v>
      </c>
      <c r="Z44" s="137">
        <v>0</v>
      </c>
      <c r="AA44" s="131" t="s">
        <v>273</v>
      </c>
      <c r="AB44" s="131" t="s">
        <v>282</v>
      </c>
      <c r="AC44" s="138" t="s">
        <v>216</v>
      </c>
      <c r="AD44" s="138" t="s">
        <v>216</v>
      </c>
      <c r="AE44" s="138" t="s">
        <v>216</v>
      </c>
      <c r="AF44" s="138" t="s">
        <v>240</v>
      </c>
      <c r="AG44" s="138" t="s">
        <v>240</v>
      </c>
      <c r="AH44" s="138"/>
    </row>
    <row r="45" spans="1:34" ht="28.5">
      <c r="A45" s="131">
        <v>5411005</v>
      </c>
      <c r="B45" s="131" t="str">
        <f t="shared" si="0"/>
        <v>5411</v>
      </c>
      <c r="C45" s="131" t="str">
        <f t="shared" si="1"/>
        <v>5411</v>
      </c>
      <c r="D45" s="142" t="s">
        <v>970</v>
      </c>
      <c r="E45" s="132">
        <v>42629</v>
      </c>
      <c r="F45" s="133">
        <v>11</v>
      </c>
      <c r="G45" s="133" t="s">
        <v>136</v>
      </c>
      <c r="H45" s="131">
        <v>11</v>
      </c>
      <c r="I45" s="151" t="s">
        <v>260</v>
      </c>
      <c r="J45" s="139" t="s">
        <v>149</v>
      </c>
      <c r="K45" s="140" t="s">
        <v>136</v>
      </c>
      <c r="L45" s="145">
        <v>1989</v>
      </c>
      <c r="M45" s="142" t="s">
        <v>168</v>
      </c>
      <c r="N45" s="131">
        <v>11</v>
      </c>
      <c r="O45" s="131">
        <v>14</v>
      </c>
      <c r="P45" s="140" t="s">
        <v>185</v>
      </c>
      <c r="Q45" s="131">
        <v>2020</v>
      </c>
      <c r="R45" s="131" t="s">
        <v>1544</v>
      </c>
      <c r="S45" s="131" t="s">
        <v>239</v>
      </c>
      <c r="T45" s="131" t="s">
        <v>240</v>
      </c>
      <c r="U45" s="131" t="s">
        <v>240</v>
      </c>
      <c r="V45" s="131" t="s">
        <v>240</v>
      </c>
      <c r="W45" s="132">
        <v>38901</v>
      </c>
      <c r="X45" s="131" t="s">
        <v>216</v>
      </c>
      <c r="Y45" s="136" t="s">
        <v>216</v>
      </c>
      <c r="Z45" s="137">
        <v>64000</v>
      </c>
      <c r="AA45" s="131" t="s">
        <v>273</v>
      </c>
      <c r="AB45" s="131" t="s">
        <v>269</v>
      </c>
      <c r="AC45" s="138" t="s">
        <v>216</v>
      </c>
      <c r="AD45" s="138" t="s">
        <v>216</v>
      </c>
      <c r="AE45" s="138" t="s">
        <v>216</v>
      </c>
      <c r="AF45" s="138" t="s">
        <v>240</v>
      </c>
      <c r="AG45" s="138" t="s">
        <v>240</v>
      </c>
      <c r="AH45" s="138"/>
    </row>
    <row r="46" spans="1:34">
      <c r="A46" s="131">
        <v>5291002</v>
      </c>
      <c r="B46" s="131" t="str">
        <f t="shared" si="0"/>
        <v>5291</v>
      </c>
      <c r="C46" s="131" t="str">
        <f t="shared" si="1"/>
        <v>5291</v>
      </c>
      <c r="D46" s="131" t="s">
        <v>783</v>
      </c>
      <c r="E46" s="132">
        <v>42629</v>
      </c>
      <c r="F46" s="133" t="s">
        <v>481</v>
      </c>
      <c r="G46" s="131" t="s">
        <v>479</v>
      </c>
      <c r="H46" s="191">
        <v>14</v>
      </c>
      <c r="I46" s="131" t="s">
        <v>1368</v>
      </c>
      <c r="J46" s="131" t="s">
        <v>573</v>
      </c>
      <c r="K46" s="172" t="s">
        <v>216</v>
      </c>
      <c r="L46" s="175" t="s">
        <v>216</v>
      </c>
      <c r="M46" s="131" t="s">
        <v>216</v>
      </c>
      <c r="N46" s="131" t="s">
        <v>240</v>
      </c>
      <c r="O46" s="131" t="s">
        <v>240</v>
      </c>
      <c r="P46" s="131" t="s">
        <v>240</v>
      </c>
      <c r="Q46" s="131" t="s">
        <v>240</v>
      </c>
      <c r="R46" s="131" t="s">
        <v>240</v>
      </c>
      <c r="S46" s="131" t="s">
        <v>240</v>
      </c>
      <c r="T46" s="131" t="s">
        <v>240</v>
      </c>
      <c r="U46" s="131" t="s">
        <v>240</v>
      </c>
      <c r="V46" s="131" t="s">
        <v>240</v>
      </c>
      <c r="W46" s="132" t="s">
        <v>216</v>
      </c>
      <c r="X46" s="131" t="s">
        <v>216</v>
      </c>
      <c r="Y46" s="136" t="s">
        <v>216</v>
      </c>
      <c r="Z46" s="194">
        <v>2599</v>
      </c>
      <c r="AA46" s="131" t="s">
        <v>268</v>
      </c>
      <c r="AB46" s="131" t="s">
        <v>269</v>
      </c>
      <c r="AC46" s="138" t="s">
        <v>216</v>
      </c>
      <c r="AD46" s="138" t="s">
        <v>216</v>
      </c>
      <c r="AE46" s="138" t="s">
        <v>216</v>
      </c>
      <c r="AF46" s="138" t="s">
        <v>240</v>
      </c>
      <c r="AG46" s="138" t="s">
        <v>240</v>
      </c>
      <c r="AH46" s="138"/>
    </row>
    <row r="47" spans="1:34">
      <c r="A47" s="131">
        <v>5291002</v>
      </c>
      <c r="B47" s="131" t="str">
        <f t="shared" si="0"/>
        <v>5291</v>
      </c>
      <c r="C47" s="131" t="str">
        <f t="shared" si="1"/>
        <v>5291</v>
      </c>
      <c r="D47" s="131" t="s">
        <v>783</v>
      </c>
      <c r="E47" s="132">
        <v>42629</v>
      </c>
      <c r="F47" s="133" t="s">
        <v>480</v>
      </c>
      <c r="G47" s="131" t="s">
        <v>479</v>
      </c>
      <c r="H47" s="191">
        <v>14</v>
      </c>
      <c r="I47" s="131" t="s">
        <v>1368</v>
      </c>
      <c r="J47" s="131" t="s">
        <v>573</v>
      </c>
      <c r="K47" s="172" t="s">
        <v>216</v>
      </c>
      <c r="L47" s="175" t="s">
        <v>216</v>
      </c>
      <c r="M47" s="131" t="s">
        <v>216</v>
      </c>
      <c r="N47" s="131" t="s">
        <v>240</v>
      </c>
      <c r="O47" s="131" t="s">
        <v>240</v>
      </c>
      <c r="P47" s="131" t="s">
        <v>240</v>
      </c>
      <c r="Q47" s="131" t="s">
        <v>240</v>
      </c>
      <c r="R47" s="131" t="s">
        <v>240</v>
      </c>
      <c r="S47" s="131" t="s">
        <v>240</v>
      </c>
      <c r="T47" s="131" t="s">
        <v>240</v>
      </c>
      <c r="U47" s="131" t="s">
        <v>240</v>
      </c>
      <c r="V47" s="131" t="s">
        <v>240</v>
      </c>
      <c r="W47" s="132" t="s">
        <v>216</v>
      </c>
      <c r="X47" s="131" t="s">
        <v>216</v>
      </c>
      <c r="Y47" s="136" t="s">
        <v>216</v>
      </c>
      <c r="Z47" s="194">
        <v>2599</v>
      </c>
      <c r="AA47" s="131" t="s">
        <v>268</v>
      </c>
      <c r="AB47" s="131" t="s">
        <v>269</v>
      </c>
      <c r="AC47" s="138" t="s">
        <v>216</v>
      </c>
      <c r="AD47" s="138" t="s">
        <v>216</v>
      </c>
      <c r="AE47" s="138" t="s">
        <v>216</v>
      </c>
      <c r="AF47" s="138" t="s">
        <v>240</v>
      </c>
      <c r="AG47" s="138" t="s">
        <v>240</v>
      </c>
      <c r="AH47" s="138"/>
    </row>
    <row r="48" spans="1:34">
      <c r="A48" s="131">
        <v>5151001</v>
      </c>
      <c r="B48" s="131" t="str">
        <f t="shared" si="0"/>
        <v>5151</v>
      </c>
      <c r="C48" s="131" t="str">
        <f t="shared" si="1"/>
        <v>5151</v>
      </c>
      <c r="D48" s="167" t="s">
        <v>796</v>
      </c>
      <c r="E48" s="132">
        <v>42629</v>
      </c>
      <c r="F48" s="176" t="s">
        <v>211</v>
      </c>
      <c r="G48" s="177" t="s">
        <v>594</v>
      </c>
      <c r="H48" s="178">
        <v>1</v>
      </c>
      <c r="I48" s="179" t="s">
        <v>1367</v>
      </c>
      <c r="J48" s="131" t="s">
        <v>150</v>
      </c>
      <c r="K48" s="172" t="s">
        <v>588</v>
      </c>
      <c r="L48" s="175" t="s">
        <v>216</v>
      </c>
      <c r="M48" s="131" t="s">
        <v>216</v>
      </c>
      <c r="N48" s="131" t="s">
        <v>240</v>
      </c>
      <c r="O48" s="131" t="s">
        <v>240</v>
      </c>
      <c r="P48" s="131" t="s">
        <v>240</v>
      </c>
      <c r="Q48" s="131" t="s">
        <v>240</v>
      </c>
      <c r="R48" s="131" t="s">
        <v>240</v>
      </c>
      <c r="S48" s="131" t="s">
        <v>240</v>
      </c>
      <c r="T48" s="131" t="s">
        <v>240</v>
      </c>
      <c r="U48" s="131" t="s">
        <v>240</v>
      </c>
      <c r="V48" s="131" t="s">
        <v>240</v>
      </c>
      <c r="W48" s="132">
        <v>39574</v>
      </c>
      <c r="X48" s="131" t="s">
        <v>216</v>
      </c>
      <c r="Y48" s="136" t="s">
        <v>216</v>
      </c>
      <c r="Z48" s="137">
        <v>5200</v>
      </c>
      <c r="AA48" s="131" t="s">
        <v>268</v>
      </c>
      <c r="AB48" s="131" t="s">
        <v>269</v>
      </c>
      <c r="AC48" s="138" t="s">
        <v>216</v>
      </c>
      <c r="AD48" s="138" t="s">
        <v>216</v>
      </c>
      <c r="AE48" s="138" t="s">
        <v>216</v>
      </c>
      <c r="AF48" s="138" t="s">
        <v>240</v>
      </c>
      <c r="AG48" s="138" t="s">
        <v>240</v>
      </c>
      <c r="AH48" s="138"/>
    </row>
    <row r="49" spans="1:34">
      <c r="A49" s="131">
        <v>5291002</v>
      </c>
      <c r="B49" s="131" t="str">
        <f t="shared" si="0"/>
        <v>5291</v>
      </c>
      <c r="C49" s="131" t="str">
        <f t="shared" si="1"/>
        <v>5291</v>
      </c>
      <c r="D49" s="131" t="s">
        <v>783</v>
      </c>
      <c r="E49" s="132">
        <v>42629</v>
      </c>
      <c r="F49" s="133" t="s">
        <v>475</v>
      </c>
      <c r="G49" s="131" t="s">
        <v>476</v>
      </c>
      <c r="H49" s="191">
        <v>14</v>
      </c>
      <c r="I49" s="131" t="s">
        <v>1368</v>
      </c>
      <c r="J49" s="131" t="s">
        <v>573</v>
      </c>
      <c r="K49" s="172" t="s">
        <v>216</v>
      </c>
      <c r="L49" s="175" t="s">
        <v>216</v>
      </c>
      <c r="M49" s="131" t="s">
        <v>216</v>
      </c>
      <c r="N49" s="131" t="s">
        <v>240</v>
      </c>
      <c r="O49" s="131" t="s">
        <v>240</v>
      </c>
      <c r="P49" s="131" t="s">
        <v>240</v>
      </c>
      <c r="Q49" s="131" t="s">
        <v>240</v>
      </c>
      <c r="R49" s="131" t="s">
        <v>240</v>
      </c>
      <c r="S49" s="131" t="s">
        <v>240</v>
      </c>
      <c r="T49" s="131" t="s">
        <v>240</v>
      </c>
      <c r="U49" s="131" t="s">
        <v>240</v>
      </c>
      <c r="V49" s="131" t="s">
        <v>240</v>
      </c>
      <c r="W49" s="132" t="s">
        <v>216</v>
      </c>
      <c r="X49" s="131" t="s">
        <v>216</v>
      </c>
      <c r="Y49" s="136" t="s">
        <v>216</v>
      </c>
      <c r="Z49" s="194">
        <v>7220</v>
      </c>
      <c r="AA49" s="131" t="s">
        <v>268</v>
      </c>
      <c r="AB49" s="131" t="s">
        <v>269</v>
      </c>
      <c r="AC49" s="138" t="s">
        <v>216</v>
      </c>
      <c r="AD49" s="138" t="s">
        <v>216</v>
      </c>
      <c r="AE49" s="138" t="s">
        <v>216</v>
      </c>
      <c r="AF49" s="138" t="s">
        <v>240</v>
      </c>
      <c r="AG49" s="138" t="s">
        <v>240</v>
      </c>
      <c r="AH49" s="138"/>
    </row>
    <row r="50" spans="1:34">
      <c r="A50" s="131">
        <v>5151002</v>
      </c>
      <c r="B50" s="131" t="str">
        <f t="shared" si="0"/>
        <v>5151</v>
      </c>
      <c r="C50" s="131" t="str">
        <f t="shared" si="1"/>
        <v>5151</v>
      </c>
      <c r="D50" s="131" t="s">
        <v>788</v>
      </c>
      <c r="E50" s="132">
        <v>42629</v>
      </c>
      <c r="F50" s="133" t="s">
        <v>558</v>
      </c>
      <c r="G50" s="131" t="s">
        <v>559</v>
      </c>
      <c r="H50" s="191">
        <v>7</v>
      </c>
      <c r="I50" s="178" t="s">
        <v>569</v>
      </c>
      <c r="J50" s="131" t="s">
        <v>575</v>
      </c>
      <c r="K50" s="172" t="s">
        <v>588</v>
      </c>
      <c r="L50" s="175" t="s">
        <v>216</v>
      </c>
      <c r="M50" s="131" t="s">
        <v>216</v>
      </c>
      <c r="N50" s="131" t="s">
        <v>240</v>
      </c>
      <c r="O50" s="131" t="s">
        <v>240</v>
      </c>
      <c r="P50" s="131" t="s">
        <v>240</v>
      </c>
      <c r="Q50" s="131" t="s">
        <v>240</v>
      </c>
      <c r="R50" s="131" t="s">
        <v>240</v>
      </c>
      <c r="S50" s="131" t="s">
        <v>240</v>
      </c>
      <c r="T50" s="131" t="s">
        <v>240</v>
      </c>
      <c r="U50" s="131" t="s">
        <v>240</v>
      </c>
      <c r="V50" s="131" t="s">
        <v>240</v>
      </c>
      <c r="W50" s="132" t="s">
        <v>216</v>
      </c>
      <c r="X50" s="131" t="s">
        <v>216</v>
      </c>
      <c r="Y50" s="136" t="s">
        <v>216</v>
      </c>
      <c r="Z50" s="194">
        <v>1340</v>
      </c>
      <c r="AA50" s="131"/>
      <c r="AB50" s="131" t="s">
        <v>269</v>
      </c>
      <c r="AC50" s="138" t="s">
        <v>216</v>
      </c>
      <c r="AD50" s="138" t="s">
        <v>216</v>
      </c>
      <c r="AE50" s="138" t="s">
        <v>216</v>
      </c>
      <c r="AF50" s="138" t="s">
        <v>240</v>
      </c>
      <c r="AG50" s="138" t="s">
        <v>240</v>
      </c>
      <c r="AH50" s="138"/>
    </row>
    <row r="51" spans="1:34">
      <c r="A51" s="131">
        <v>5111004</v>
      </c>
      <c r="B51" s="131" t="str">
        <f t="shared" si="0"/>
        <v>5111</v>
      </c>
      <c r="C51" s="131" t="str">
        <f t="shared" si="1"/>
        <v>5111</v>
      </c>
      <c r="D51" s="131" t="s">
        <v>787</v>
      </c>
      <c r="E51" s="132">
        <v>42629</v>
      </c>
      <c r="F51" s="133" t="s">
        <v>668</v>
      </c>
      <c r="G51" s="131" t="s">
        <v>669</v>
      </c>
      <c r="H51" s="191">
        <v>13</v>
      </c>
      <c r="I51" s="131" t="s">
        <v>1061</v>
      </c>
      <c r="J51" s="131" t="s">
        <v>581</v>
      </c>
      <c r="K51" s="131" t="s">
        <v>216</v>
      </c>
      <c r="L51" s="131" t="s">
        <v>216</v>
      </c>
      <c r="M51" s="131" t="s">
        <v>240</v>
      </c>
      <c r="N51" s="131" t="s">
        <v>240</v>
      </c>
      <c r="O51" s="131" t="s">
        <v>240</v>
      </c>
      <c r="P51" s="131" t="s">
        <v>240</v>
      </c>
      <c r="Q51" s="131" t="s">
        <v>240</v>
      </c>
      <c r="R51" s="131" t="s">
        <v>240</v>
      </c>
      <c r="S51" s="131" t="s">
        <v>240</v>
      </c>
      <c r="T51" s="131" t="s">
        <v>240</v>
      </c>
      <c r="U51" s="131" t="s">
        <v>240</v>
      </c>
      <c r="V51" s="131" t="s">
        <v>240</v>
      </c>
      <c r="W51" s="132">
        <v>33311</v>
      </c>
      <c r="X51" s="131" t="s">
        <v>216</v>
      </c>
      <c r="Y51" s="136" t="s">
        <v>216</v>
      </c>
      <c r="Z51" s="232">
        <v>1500</v>
      </c>
      <c r="AA51" s="131" t="s">
        <v>273</v>
      </c>
      <c r="AB51" s="131" t="s">
        <v>269</v>
      </c>
      <c r="AC51" s="138" t="s">
        <v>216</v>
      </c>
      <c r="AD51" s="138" t="s">
        <v>216</v>
      </c>
      <c r="AE51" s="138" t="s">
        <v>216</v>
      </c>
      <c r="AF51" s="138" t="s">
        <v>240</v>
      </c>
      <c r="AG51" s="138" t="s">
        <v>240</v>
      </c>
      <c r="AH51" s="138"/>
    </row>
    <row r="52" spans="1:34" ht="42.75">
      <c r="A52" s="131">
        <v>5411006</v>
      </c>
      <c r="B52" s="131" t="str">
        <f t="shared" si="0"/>
        <v>5411</v>
      </c>
      <c r="C52" s="131" t="str">
        <f t="shared" si="1"/>
        <v>5411</v>
      </c>
      <c r="D52" s="142" t="s">
        <v>969</v>
      </c>
      <c r="E52" s="132">
        <v>42629</v>
      </c>
      <c r="F52" s="133">
        <v>5</v>
      </c>
      <c r="G52" s="133" t="s">
        <v>143</v>
      </c>
      <c r="H52" s="131">
        <v>5</v>
      </c>
      <c r="I52" s="151" t="s">
        <v>257</v>
      </c>
      <c r="J52" s="139" t="s">
        <v>149</v>
      </c>
      <c r="K52" s="140" t="s">
        <v>156</v>
      </c>
      <c r="L52" s="152">
        <v>1994</v>
      </c>
      <c r="M52" s="142" t="s">
        <v>255</v>
      </c>
      <c r="N52" s="131">
        <v>5</v>
      </c>
      <c r="O52" s="131">
        <v>7</v>
      </c>
      <c r="P52" s="140" t="s">
        <v>182</v>
      </c>
      <c r="Q52" s="131">
        <v>2020</v>
      </c>
      <c r="R52" s="131" t="s">
        <v>1545</v>
      </c>
      <c r="S52" s="131" t="s">
        <v>239</v>
      </c>
      <c r="T52" s="131" t="s">
        <v>240</v>
      </c>
      <c r="U52" s="131" t="s">
        <v>240</v>
      </c>
      <c r="V52" s="131" t="s">
        <v>240</v>
      </c>
      <c r="W52" s="132">
        <v>34446</v>
      </c>
      <c r="X52" s="131">
        <v>444</v>
      </c>
      <c r="Y52" s="136">
        <v>59792.55</v>
      </c>
      <c r="Z52" s="137">
        <v>42000</v>
      </c>
      <c r="AA52" s="131" t="s">
        <v>273</v>
      </c>
      <c r="AB52" s="131" t="s">
        <v>269</v>
      </c>
      <c r="AC52" s="138" t="s">
        <v>216</v>
      </c>
      <c r="AD52" s="138" t="s">
        <v>256</v>
      </c>
      <c r="AE52" s="138" t="s">
        <v>216</v>
      </c>
      <c r="AF52" s="138" t="s">
        <v>240</v>
      </c>
      <c r="AG52" s="138" t="s">
        <v>240</v>
      </c>
      <c r="AH52" s="138"/>
    </row>
    <row r="53" spans="1:34" ht="42.75">
      <c r="A53" s="131">
        <v>5411006</v>
      </c>
      <c r="B53" s="131" t="str">
        <f t="shared" si="0"/>
        <v>5411</v>
      </c>
      <c r="C53" s="131" t="str">
        <f t="shared" si="1"/>
        <v>5411</v>
      </c>
      <c r="D53" s="142" t="s">
        <v>969</v>
      </c>
      <c r="E53" s="132">
        <v>42629</v>
      </c>
      <c r="F53" s="133">
        <v>12</v>
      </c>
      <c r="G53" s="133" t="s">
        <v>137</v>
      </c>
      <c r="H53" s="131">
        <v>12</v>
      </c>
      <c r="I53" s="151" t="s">
        <v>261</v>
      </c>
      <c r="J53" s="139" t="s">
        <v>149</v>
      </c>
      <c r="K53" s="140" t="s">
        <v>137</v>
      </c>
      <c r="L53" s="152">
        <v>2000</v>
      </c>
      <c r="M53" s="142" t="s">
        <v>169</v>
      </c>
      <c r="N53" s="131">
        <v>12</v>
      </c>
      <c r="O53" s="131">
        <v>16</v>
      </c>
      <c r="P53" s="140" t="s">
        <v>128</v>
      </c>
      <c r="Q53" s="131">
        <v>2020</v>
      </c>
      <c r="R53" s="131" t="s">
        <v>1546</v>
      </c>
      <c r="S53" s="131" t="s">
        <v>239</v>
      </c>
      <c r="T53" s="131" t="s">
        <v>240</v>
      </c>
      <c r="U53" s="131" t="s">
        <v>240</v>
      </c>
      <c r="V53" s="131" t="s">
        <v>240</v>
      </c>
      <c r="W53" s="132">
        <v>36494</v>
      </c>
      <c r="X53" s="131">
        <v>18</v>
      </c>
      <c r="Y53" s="136">
        <v>430000</v>
      </c>
      <c r="Z53" s="137">
        <v>490000</v>
      </c>
      <c r="AA53" s="131" t="s">
        <v>273</v>
      </c>
      <c r="AB53" s="131" t="s">
        <v>269</v>
      </c>
      <c r="AC53" s="138" t="s">
        <v>216</v>
      </c>
      <c r="AD53" s="138" t="s">
        <v>262</v>
      </c>
      <c r="AE53" s="138" t="s">
        <v>216</v>
      </c>
      <c r="AF53" s="138" t="s">
        <v>240</v>
      </c>
      <c r="AG53" s="138" t="s">
        <v>240</v>
      </c>
      <c r="AH53" s="138"/>
    </row>
    <row r="54" spans="1:34" ht="30">
      <c r="A54" s="131">
        <v>5411002</v>
      </c>
      <c r="B54" s="131" t="str">
        <f t="shared" si="0"/>
        <v>5411</v>
      </c>
      <c r="C54" s="131" t="str">
        <f t="shared" si="1"/>
        <v>5411</v>
      </c>
      <c r="D54" s="131" t="s">
        <v>967</v>
      </c>
      <c r="E54" s="132">
        <v>42629</v>
      </c>
      <c r="F54" s="133">
        <v>6</v>
      </c>
      <c r="G54" s="133" t="s">
        <v>1547</v>
      </c>
      <c r="H54" s="131">
        <v>6</v>
      </c>
      <c r="I54" s="151" t="s">
        <v>800</v>
      </c>
      <c r="J54" s="139" t="s">
        <v>129</v>
      </c>
      <c r="K54" s="140" t="s">
        <v>1547</v>
      </c>
      <c r="L54" s="152">
        <v>2012</v>
      </c>
      <c r="M54" s="142" t="s">
        <v>165</v>
      </c>
      <c r="N54" s="131">
        <v>6</v>
      </c>
      <c r="O54" s="131">
        <v>27</v>
      </c>
      <c r="P54" s="140" t="s">
        <v>1438</v>
      </c>
      <c r="Q54" s="131">
        <v>2018</v>
      </c>
      <c r="R54" s="131" t="s">
        <v>274</v>
      </c>
      <c r="S54" s="131" t="s">
        <v>239</v>
      </c>
      <c r="T54" s="131" t="s">
        <v>240</v>
      </c>
      <c r="U54" s="131" t="s">
        <v>240</v>
      </c>
      <c r="V54" s="131" t="s">
        <v>240</v>
      </c>
      <c r="W54" s="132">
        <v>41024</v>
      </c>
      <c r="X54" s="131">
        <v>13040</v>
      </c>
      <c r="Y54" s="136">
        <v>223469.84</v>
      </c>
      <c r="Z54" s="137">
        <v>190000</v>
      </c>
      <c r="AA54" s="131" t="s">
        <v>268</v>
      </c>
      <c r="AB54" s="131" t="s">
        <v>269</v>
      </c>
      <c r="AC54" s="138" t="s">
        <v>216</v>
      </c>
      <c r="AD54" s="138" t="s">
        <v>275</v>
      </c>
      <c r="AE54" s="138" t="s">
        <v>216</v>
      </c>
      <c r="AF54" s="138" t="s">
        <v>240</v>
      </c>
      <c r="AG54" s="138" t="s">
        <v>240</v>
      </c>
      <c r="AH54" s="138"/>
    </row>
    <row r="55" spans="1:34" ht="30">
      <c r="A55" s="131">
        <v>5411002</v>
      </c>
      <c r="B55" s="131" t="str">
        <f t="shared" si="0"/>
        <v>5411</v>
      </c>
      <c r="C55" s="131" t="str">
        <f t="shared" si="1"/>
        <v>5411</v>
      </c>
      <c r="D55" s="131" t="s">
        <v>967</v>
      </c>
      <c r="E55" s="132">
        <v>42629</v>
      </c>
      <c r="F55" s="133">
        <v>7</v>
      </c>
      <c r="G55" s="133" t="s">
        <v>133</v>
      </c>
      <c r="H55" s="131">
        <v>7</v>
      </c>
      <c r="I55" s="151" t="s">
        <v>800</v>
      </c>
      <c r="J55" s="139" t="s">
        <v>151</v>
      </c>
      <c r="K55" s="140" t="s">
        <v>133</v>
      </c>
      <c r="L55" s="141">
        <v>2012</v>
      </c>
      <c r="M55" s="143" t="s">
        <v>166</v>
      </c>
      <c r="N55" s="131">
        <v>7</v>
      </c>
      <c r="O55" s="131">
        <v>28</v>
      </c>
      <c r="P55" s="140" t="s">
        <v>183</v>
      </c>
      <c r="Q55" s="131">
        <v>2020</v>
      </c>
      <c r="R55" s="131" t="s">
        <v>235</v>
      </c>
      <c r="S55" s="131" t="s">
        <v>239</v>
      </c>
      <c r="T55" s="131" t="s">
        <v>240</v>
      </c>
      <c r="U55" s="131" t="s">
        <v>240</v>
      </c>
      <c r="V55" s="131" t="s">
        <v>240</v>
      </c>
      <c r="W55" s="132">
        <v>41024</v>
      </c>
      <c r="X55" s="131">
        <v>13021</v>
      </c>
      <c r="Y55" s="136">
        <v>223469.84</v>
      </c>
      <c r="Z55" s="137">
        <v>190000</v>
      </c>
      <c r="AA55" s="131" t="s">
        <v>268</v>
      </c>
      <c r="AB55" s="131" t="s">
        <v>269</v>
      </c>
      <c r="AC55" s="138" t="s">
        <v>216</v>
      </c>
      <c r="AD55" s="138" t="s">
        <v>275</v>
      </c>
      <c r="AE55" s="138" t="s">
        <v>216</v>
      </c>
      <c r="AF55" s="138" t="s">
        <v>240</v>
      </c>
      <c r="AG55" s="138" t="s">
        <v>240</v>
      </c>
      <c r="AH55" s="138"/>
    </row>
    <row r="56" spans="1:34" ht="30">
      <c r="A56" s="242">
        <v>5411002</v>
      </c>
      <c r="B56" s="242" t="str">
        <f t="shared" si="0"/>
        <v>5411</v>
      </c>
      <c r="C56" s="131" t="str">
        <f t="shared" si="1"/>
        <v>5411</v>
      </c>
      <c r="D56" s="242" t="s">
        <v>967</v>
      </c>
      <c r="E56" s="132">
        <v>42629</v>
      </c>
      <c r="F56" s="133">
        <v>2</v>
      </c>
      <c r="G56" s="133" t="s">
        <v>130</v>
      </c>
      <c r="H56" s="131">
        <v>2</v>
      </c>
      <c r="I56" s="131" t="s">
        <v>253</v>
      </c>
      <c r="J56" s="139" t="s">
        <v>149</v>
      </c>
      <c r="K56" s="140" t="s">
        <v>155</v>
      </c>
      <c r="L56" s="141">
        <v>2001</v>
      </c>
      <c r="M56" s="142" t="s">
        <v>162</v>
      </c>
      <c r="N56" s="131">
        <v>2</v>
      </c>
      <c r="O56" s="131">
        <v>2</v>
      </c>
      <c r="P56" s="140" t="s">
        <v>128</v>
      </c>
      <c r="Q56" s="131">
        <v>2018</v>
      </c>
      <c r="R56" s="131" t="s">
        <v>1065</v>
      </c>
      <c r="S56" s="131" t="s">
        <v>239</v>
      </c>
      <c r="T56" s="131" t="s">
        <v>240</v>
      </c>
      <c r="U56" s="131" t="s">
        <v>240</v>
      </c>
      <c r="V56" s="131" t="s">
        <v>240</v>
      </c>
      <c r="W56" s="132">
        <v>37049</v>
      </c>
      <c r="X56" s="131" t="s">
        <v>216</v>
      </c>
      <c r="Y56" s="136" t="s">
        <v>216</v>
      </c>
      <c r="Z56" s="137">
        <v>44000</v>
      </c>
      <c r="AA56" s="131" t="s">
        <v>270</v>
      </c>
      <c r="AB56" s="131" t="s">
        <v>269</v>
      </c>
      <c r="AC56" s="138" t="s">
        <v>216</v>
      </c>
      <c r="AD56" s="138" t="s">
        <v>216</v>
      </c>
      <c r="AE56" s="138" t="s">
        <v>216</v>
      </c>
      <c r="AF56" s="138" t="s">
        <v>240</v>
      </c>
      <c r="AG56" s="138" t="s">
        <v>240</v>
      </c>
      <c r="AH56" s="138" t="s">
        <v>271</v>
      </c>
    </row>
    <row r="57" spans="1:34" ht="45">
      <c r="A57" s="242" t="s">
        <v>1249</v>
      </c>
      <c r="B57" s="242" t="str">
        <f t="shared" si="0"/>
        <v>5111</v>
      </c>
      <c r="C57" s="131" t="str">
        <f t="shared" si="1"/>
        <v>5111</v>
      </c>
      <c r="D57" s="243" t="s">
        <v>1245</v>
      </c>
      <c r="E57" s="132">
        <v>42545</v>
      </c>
      <c r="F57" s="133" t="s">
        <v>1110</v>
      </c>
      <c r="G57" s="167" t="s">
        <v>1112</v>
      </c>
      <c r="H57" s="191">
        <v>9</v>
      </c>
      <c r="I57" s="191" t="s">
        <v>1369</v>
      </c>
      <c r="J57" s="192" t="s">
        <v>571</v>
      </c>
      <c r="K57" s="131" t="s">
        <v>1064</v>
      </c>
      <c r="L57" s="131">
        <v>87330</v>
      </c>
      <c r="M57" s="131" t="s">
        <v>1064</v>
      </c>
      <c r="N57" s="131" t="s">
        <v>1064</v>
      </c>
      <c r="O57" s="131" t="s">
        <v>1064</v>
      </c>
      <c r="P57" s="131" t="s">
        <v>1102</v>
      </c>
      <c r="Q57" s="131" t="s">
        <v>1064</v>
      </c>
      <c r="R57" s="131" t="s">
        <v>1064</v>
      </c>
      <c r="S57" s="131" t="s">
        <v>1064</v>
      </c>
      <c r="T57" s="131" t="s">
        <v>1064</v>
      </c>
      <c r="U57" s="131" t="s">
        <v>1064</v>
      </c>
      <c r="V57" s="131" t="s">
        <v>1064</v>
      </c>
      <c r="W57" s="132">
        <v>42545</v>
      </c>
      <c r="X57" s="131">
        <v>1225</v>
      </c>
      <c r="Y57" s="131">
        <v>2500</v>
      </c>
      <c r="Z57" s="194">
        <v>2500</v>
      </c>
      <c r="AA57" s="131">
        <v>1</v>
      </c>
      <c r="AB57" s="131">
        <v>1</v>
      </c>
      <c r="AC57" s="138" t="s">
        <v>1094</v>
      </c>
      <c r="AD57" s="138" t="s">
        <v>1095</v>
      </c>
      <c r="AE57" s="138" t="s">
        <v>1076</v>
      </c>
      <c r="AF57" s="138" t="s">
        <v>1064</v>
      </c>
      <c r="AG57" s="138" t="s">
        <v>1064</v>
      </c>
      <c r="AH57" s="138"/>
    </row>
    <row r="58" spans="1:34" ht="29.25" customHeight="1">
      <c r="A58" s="131">
        <v>5151001</v>
      </c>
      <c r="B58" s="131" t="str">
        <f t="shared" si="0"/>
        <v>5151</v>
      </c>
      <c r="C58" s="131" t="str">
        <f t="shared" si="1"/>
        <v>5151</v>
      </c>
      <c r="D58" s="167" t="s">
        <v>796</v>
      </c>
      <c r="E58" s="132">
        <v>42629</v>
      </c>
      <c r="F58" s="133" t="s">
        <v>295</v>
      </c>
      <c r="G58" s="173" t="s">
        <v>296</v>
      </c>
      <c r="H58" s="183">
        <v>2</v>
      </c>
      <c r="I58" s="189" t="s">
        <v>1061</v>
      </c>
      <c r="J58" s="131" t="s">
        <v>610</v>
      </c>
      <c r="K58" s="172" t="s">
        <v>611</v>
      </c>
      <c r="L58" s="175" t="s">
        <v>216</v>
      </c>
      <c r="M58" s="131" t="s">
        <v>216</v>
      </c>
      <c r="N58" s="131" t="s">
        <v>240</v>
      </c>
      <c r="O58" s="131" t="s">
        <v>240</v>
      </c>
      <c r="P58" s="131" t="s">
        <v>240</v>
      </c>
      <c r="Q58" s="131" t="s">
        <v>240</v>
      </c>
      <c r="R58" s="131" t="s">
        <v>240</v>
      </c>
      <c r="S58" s="131" t="s">
        <v>240</v>
      </c>
      <c r="T58" s="131" t="s">
        <v>240</v>
      </c>
      <c r="U58" s="131" t="s">
        <v>240</v>
      </c>
      <c r="V58" s="131" t="s">
        <v>240</v>
      </c>
      <c r="W58" s="132">
        <v>38520</v>
      </c>
      <c r="X58" s="131" t="s">
        <v>216</v>
      </c>
      <c r="Y58" s="136" t="s">
        <v>216</v>
      </c>
      <c r="Z58" s="198">
        <v>3945</v>
      </c>
      <c r="AA58" s="131" t="s">
        <v>268</v>
      </c>
      <c r="AB58" s="131" t="s">
        <v>269</v>
      </c>
      <c r="AC58" s="138" t="s">
        <v>216</v>
      </c>
      <c r="AD58" s="138" t="s">
        <v>216</v>
      </c>
      <c r="AE58" s="138" t="s">
        <v>216</v>
      </c>
      <c r="AF58" s="138" t="s">
        <v>240</v>
      </c>
      <c r="AG58" s="138" t="s">
        <v>240</v>
      </c>
      <c r="AH58" s="138"/>
    </row>
    <row r="59" spans="1:34" ht="30" customHeight="1">
      <c r="A59" s="131">
        <v>5151001</v>
      </c>
      <c r="B59" s="131" t="str">
        <f t="shared" si="0"/>
        <v>5151</v>
      </c>
      <c r="C59" s="131" t="str">
        <f t="shared" si="1"/>
        <v>5151</v>
      </c>
      <c r="D59" s="167" t="s">
        <v>796</v>
      </c>
      <c r="E59" s="132">
        <v>42629</v>
      </c>
      <c r="F59" s="133" t="s">
        <v>686</v>
      </c>
      <c r="G59" s="131" t="s">
        <v>688</v>
      </c>
      <c r="H59" s="191">
        <v>12</v>
      </c>
      <c r="I59" s="131" t="s">
        <v>577</v>
      </c>
      <c r="J59" s="131" t="s">
        <v>657</v>
      </c>
      <c r="K59" s="131" t="s">
        <v>687</v>
      </c>
      <c r="L59" s="131" t="s">
        <v>216</v>
      </c>
      <c r="M59" s="131">
        <v>7010006077</v>
      </c>
      <c r="N59" s="131" t="s">
        <v>240</v>
      </c>
      <c r="O59" s="131" t="s">
        <v>240</v>
      </c>
      <c r="P59" s="131" t="s">
        <v>240</v>
      </c>
      <c r="Q59" s="131" t="s">
        <v>240</v>
      </c>
      <c r="R59" s="131" t="s">
        <v>240</v>
      </c>
      <c r="S59" s="131" t="s">
        <v>240</v>
      </c>
      <c r="T59" s="131" t="s">
        <v>240</v>
      </c>
      <c r="U59" s="131" t="s">
        <v>240</v>
      </c>
      <c r="V59" s="131" t="s">
        <v>240</v>
      </c>
      <c r="W59" s="132" t="s">
        <v>216</v>
      </c>
      <c r="X59" s="131" t="s">
        <v>216</v>
      </c>
      <c r="Y59" s="136" t="s">
        <v>216</v>
      </c>
      <c r="Z59" s="194">
        <v>6475</v>
      </c>
      <c r="AA59" s="131" t="s">
        <v>268</v>
      </c>
      <c r="AB59" s="131" t="s">
        <v>269</v>
      </c>
      <c r="AC59" s="138" t="s">
        <v>216</v>
      </c>
      <c r="AD59" s="138" t="s">
        <v>216</v>
      </c>
      <c r="AE59" s="138" t="s">
        <v>216</v>
      </c>
      <c r="AF59" s="138" t="s">
        <v>240</v>
      </c>
      <c r="AG59" s="138" t="s">
        <v>240</v>
      </c>
      <c r="AH59" s="138"/>
    </row>
    <row r="60" spans="1:34" ht="30">
      <c r="A60" s="131">
        <v>5151001</v>
      </c>
      <c r="B60" s="131" t="str">
        <f t="shared" si="0"/>
        <v>5151</v>
      </c>
      <c r="C60" s="131" t="str">
        <f t="shared" si="1"/>
        <v>5151</v>
      </c>
      <c r="D60" s="167" t="s">
        <v>796</v>
      </c>
      <c r="E60" s="132">
        <v>42629</v>
      </c>
      <c r="F60" s="133" t="s">
        <v>670</v>
      </c>
      <c r="G60" s="131" t="s">
        <v>671</v>
      </c>
      <c r="H60" s="191">
        <v>23</v>
      </c>
      <c r="I60" s="131" t="s">
        <v>1374</v>
      </c>
      <c r="J60" s="131" t="s">
        <v>582</v>
      </c>
      <c r="K60" s="131" t="s">
        <v>672</v>
      </c>
      <c r="L60" s="131" t="s">
        <v>216</v>
      </c>
      <c r="M60" s="197">
        <v>949994028888</v>
      </c>
      <c r="N60" s="131" t="s">
        <v>240</v>
      </c>
      <c r="O60" s="131" t="s">
        <v>240</v>
      </c>
      <c r="P60" s="131" t="s">
        <v>240</v>
      </c>
      <c r="Q60" s="131" t="s">
        <v>240</v>
      </c>
      <c r="R60" s="131" t="s">
        <v>240</v>
      </c>
      <c r="S60" s="131" t="s">
        <v>240</v>
      </c>
      <c r="T60" s="131" t="s">
        <v>240</v>
      </c>
      <c r="U60" s="131" t="s">
        <v>240</v>
      </c>
      <c r="V60" s="131" t="s">
        <v>240</v>
      </c>
      <c r="W60" s="132">
        <v>41579</v>
      </c>
      <c r="X60" s="131" t="s">
        <v>216</v>
      </c>
      <c r="Y60" s="136" t="s">
        <v>216</v>
      </c>
      <c r="Z60" s="193">
        <v>2500</v>
      </c>
      <c r="AA60" s="131" t="s">
        <v>268</v>
      </c>
      <c r="AB60" s="131" t="s">
        <v>269</v>
      </c>
      <c r="AC60" s="138" t="s">
        <v>216</v>
      </c>
      <c r="AD60" s="138" t="s">
        <v>216</v>
      </c>
      <c r="AE60" s="138" t="s">
        <v>216</v>
      </c>
      <c r="AF60" s="138" t="s">
        <v>240</v>
      </c>
      <c r="AG60" s="138" t="s">
        <v>240</v>
      </c>
      <c r="AH60" s="138"/>
    </row>
    <row r="61" spans="1:34" ht="30">
      <c r="A61" s="131">
        <v>5151001</v>
      </c>
      <c r="B61" s="131" t="str">
        <f t="shared" si="0"/>
        <v>5151</v>
      </c>
      <c r="C61" s="131" t="str">
        <f t="shared" si="1"/>
        <v>5151</v>
      </c>
      <c r="D61" s="167" t="s">
        <v>796</v>
      </c>
      <c r="E61" s="132">
        <v>42629</v>
      </c>
      <c r="F61" s="133" t="s">
        <v>719</v>
      </c>
      <c r="G61" s="131" t="s">
        <v>720</v>
      </c>
      <c r="H61" s="191">
        <v>6</v>
      </c>
      <c r="I61" s="131" t="s">
        <v>254</v>
      </c>
      <c r="J61" s="131" t="s">
        <v>658</v>
      </c>
      <c r="K61" s="131" t="s">
        <v>216</v>
      </c>
      <c r="L61" s="131" t="s">
        <v>216</v>
      </c>
      <c r="M61" s="131" t="s">
        <v>216</v>
      </c>
      <c r="N61" s="131" t="s">
        <v>240</v>
      </c>
      <c r="O61" s="131" t="s">
        <v>240</v>
      </c>
      <c r="P61" s="131" t="s">
        <v>240</v>
      </c>
      <c r="Q61" s="131" t="s">
        <v>240</v>
      </c>
      <c r="R61" s="131" t="s">
        <v>240</v>
      </c>
      <c r="S61" s="131" t="s">
        <v>240</v>
      </c>
      <c r="T61" s="131" t="s">
        <v>240</v>
      </c>
      <c r="U61" s="131" t="s">
        <v>240</v>
      </c>
      <c r="V61" s="131" t="s">
        <v>240</v>
      </c>
      <c r="W61" s="132" t="s">
        <v>216</v>
      </c>
      <c r="X61" s="131" t="s">
        <v>216</v>
      </c>
      <c r="Y61" s="136" t="s">
        <v>216</v>
      </c>
      <c r="Z61" s="194">
        <v>10998</v>
      </c>
      <c r="AA61" s="131" t="s">
        <v>270</v>
      </c>
      <c r="AB61" s="131" t="s">
        <v>269</v>
      </c>
      <c r="AC61" s="138" t="s">
        <v>216</v>
      </c>
      <c r="AD61" s="138" t="s">
        <v>216</v>
      </c>
      <c r="AE61" s="138" t="s">
        <v>216</v>
      </c>
      <c r="AF61" s="138" t="s">
        <v>240</v>
      </c>
      <c r="AG61" s="138" t="s">
        <v>240</v>
      </c>
      <c r="AH61" s="138"/>
    </row>
    <row r="62" spans="1:34" ht="30">
      <c r="A62" s="131">
        <v>5151001</v>
      </c>
      <c r="B62" s="131" t="str">
        <f t="shared" si="0"/>
        <v>5151</v>
      </c>
      <c r="C62" s="131" t="str">
        <f t="shared" si="1"/>
        <v>5151</v>
      </c>
      <c r="D62" s="162" t="s">
        <v>780</v>
      </c>
      <c r="E62" s="132">
        <v>42629</v>
      </c>
      <c r="F62" s="133" t="s">
        <v>484</v>
      </c>
      <c r="G62" s="131" t="s">
        <v>485</v>
      </c>
      <c r="H62" s="191">
        <v>14</v>
      </c>
      <c r="I62" s="131" t="s">
        <v>1368</v>
      </c>
      <c r="J62" s="131" t="s">
        <v>573</v>
      </c>
      <c r="K62" s="172" t="s">
        <v>642</v>
      </c>
      <c r="L62" s="175" t="s">
        <v>216</v>
      </c>
      <c r="M62" s="131" t="s">
        <v>216</v>
      </c>
      <c r="N62" s="131" t="s">
        <v>240</v>
      </c>
      <c r="O62" s="131" t="s">
        <v>240</v>
      </c>
      <c r="P62" s="131" t="s">
        <v>240</v>
      </c>
      <c r="Q62" s="131" t="s">
        <v>240</v>
      </c>
      <c r="R62" s="131" t="s">
        <v>240</v>
      </c>
      <c r="S62" s="131" t="s">
        <v>240</v>
      </c>
      <c r="T62" s="131" t="s">
        <v>240</v>
      </c>
      <c r="U62" s="131" t="s">
        <v>240</v>
      </c>
      <c r="V62" s="131" t="s">
        <v>240</v>
      </c>
      <c r="W62" s="132" t="s">
        <v>216</v>
      </c>
      <c r="X62" s="131" t="s">
        <v>216</v>
      </c>
      <c r="Y62" s="136" t="s">
        <v>216</v>
      </c>
      <c r="Z62" s="194">
        <v>5650</v>
      </c>
      <c r="AA62" s="131" t="s">
        <v>268</v>
      </c>
      <c r="AB62" s="131" t="s">
        <v>269</v>
      </c>
      <c r="AC62" s="138" t="s">
        <v>216</v>
      </c>
      <c r="AD62" s="138" t="s">
        <v>216</v>
      </c>
      <c r="AE62" s="138" t="s">
        <v>216</v>
      </c>
      <c r="AF62" s="138" t="s">
        <v>240</v>
      </c>
      <c r="AG62" s="138" t="s">
        <v>240</v>
      </c>
      <c r="AH62" s="138"/>
    </row>
    <row r="63" spans="1:34" ht="30">
      <c r="A63" s="131">
        <v>5151001</v>
      </c>
      <c r="B63" s="131" t="str">
        <f t="shared" si="0"/>
        <v>5151</v>
      </c>
      <c r="C63" s="131" t="str">
        <f t="shared" si="1"/>
        <v>5151</v>
      </c>
      <c r="D63" s="167" t="s">
        <v>796</v>
      </c>
      <c r="E63" s="132">
        <v>42629</v>
      </c>
      <c r="F63" s="133" t="s">
        <v>702</v>
      </c>
      <c r="G63" s="131" t="s">
        <v>703</v>
      </c>
      <c r="H63" s="191">
        <v>11</v>
      </c>
      <c r="I63" s="178" t="s">
        <v>1062</v>
      </c>
      <c r="J63" s="131" t="s">
        <v>578</v>
      </c>
      <c r="K63" s="131" t="s">
        <v>216</v>
      </c>
      <c r="L63" s="131" t="s">
        <v>216</v>
      </c>
      <c r="M63" s="131" t="s">
        <v>216</v>
      </c>
      <c r="N63" s="131" t="s">
        <v>240</v>
      </c>
      <c r="O63" s="131" t="s">
        <v>240</v>
      </c>
      <c r="P63" s="131" t="s">
        <v>240</v>
      </c>
      <c r="Q63" s="131" t="s">
        <v>240</v>
      </c>
      <c r="R63" s="131" t="s">
        <v>240</v>
      </c>
      <c r="S63" s="131" t="s">
        <v>240</v>
      </c>
      <c r="T63" s="131" t="s">
        <v>240</v>
      </c>
      <c r="U63" s="131" t="s">
        <v>240</v>
      </c>
      <c r="V63" s="131" t="s">
        <v>240</v>
      </c>
      <c r="W63" s="132">
        <v>36108</v>
      </c>
      <c r="X63" s="131" t="s">
        <v>216</v>
      </c>
      <c r="Y63" s="136" t="s">
        <v>216</v>
      </c>
      <c r="Z63" s="194">
        <v>10998</v>
      </c>
      <c r="AA63" s="131" t="s">
        <v>273</v>
      </c>
      <c r="AB63" s="131" t="s">
        <v>269</v>
      </c>
      <c r="AC63" s="138" t="s">
        <v>216</v>
      </c>
      <c r="AD63" s="138" t="s">
        <v>216</v>
      </c>
      <c r="AE63" s="138" t="s">
        <v>216</v>
      </c>
      <c r="AF63" s="138" t="s">
        <v>240</v>
      </c>
      <c r="AG63" s="138" t="s">
        <v>240</v>
      </c>
      <c r="AH63" s="138"/>
    </row>
    <row r="64" spans="1:34" ht="30">
      <c r="A64" s="131">
        <v>5151001</v>
      </c>
      <c r="B64" s="131" t="str">
        <f t="shared" si="0"/>
        <v>5151</v>
      </c>
      <c r="C64" s="131" t="str">
        <f t="shared" si="1"/>
        <v>5151</v>
      </c>
      <c r="D64" s="162" t="s">
        <v>780</v>
      </c>
      <c r="E64" s="132">
        <v>42629</v>
      </c>
      <c r="F64" s="133" t="s">
        <v>488</v>
      </c>
      <c r="G64" s="162" t="s">
        <v>489</v>
      </c>
      <c r="H64" s="191">
        <v>14</v>
      </c>
      <c r="I64" s="131" t="s">
        <v>1368</v>
      </c>
      <c r="J64" s="131" t="s">
        <v>573</v>
      </c>
      <c r="K64" s="172" t="s">
        <v>643</v>
      </c>
      <c r="L64" s="175" t="s">
        <v>216</v>
      </c>
      <c r="M64" s="131" t="s">
        <v>216</v>
      </c>
      <c r="N64" s="131" t="s">
        <v>240</v>
      </c>
      <c r="O64" s="131" t="s">
        <v>240</v>
      </c>
      <c r="P64" s="131" t="s">
        <v>240</v>
      </c>
      <c r="Q64" s="131" t="s">
        <v>240</v>
      </c>
      <c r="R64" s="131" t="s">
        <v>240</v>
      </c>
      <c r="S64" s="131" t="s">
        <v>240</v>
      </c>
      <c r="T64" s="131" t="s">
        <v>240</v>
      </c>
      <c r="U64" s="131" t="s">
        <v>240</v>
      </c>
      <c r="V64" s="131" t="s">
        <v>240</v>
      </c>
      <c r="W64" s="132" t="s">
        <v>216</v>
      </c>
      <c r="X64" s="131" t="s">
        <v>216</v>
      </c>
      <c r="Y64" s="136" t="s">
        <v>216</v>
      </c>
      <c r="Z64" s="194">
        <v>5200</v>
      </c>
      <c r="AA64" s="131" t="s">
        <v>268</v>
      </c>
      <c r="AB64" s="131" t="s">
        <v>269</v>
      </c>
      <c r="AC64" s="138" t="s">
        <v>216</v>
      </c>
      <c r="AD64" s="138" t="s">
        <v>216</v>
      </c>
      <c r="AE64" s="138" t="s">
        <v>216</v>
      </c>
      <c r="AF64" s="138" t="s">
        <v>240</v>
      </c>
      <c r="AG64" s="138" t="s">
        <v>240</v>
      </c>
      <c r="AH64" s="138"/>
    </row>
    <row r="65" spans="1:34" ht="45">
      <c r="A65" s="131">
        <v>5151001</v>
      </c>
      <c r="B65" s="131" t="str">
        <f t="shared" si="0"/>
        <v>5151</v>
      </c>
      <c r="C65" s="131" t="str">
        <f t="shared" si="1"/>
        <v>5151</v>
      </c>
      <c r="D65" s="162" t="s">
        <v>780</v>
      </c>
      <c r="E65" s="132">
        <v>42629</v>
      </c>
      <c r="F65" s="133" t="s">
        <v>553</v>
      </c>
      <c r="G65" s="131" t="s">
        <v>554</v>
      </c>
      <c r="H65" s="191">
        <v>7</v>
      </c>
      <c r="I65" s="178" t="s">
        <v>569</v>
      </c>
      <c r="J65" s="131" t="s">
        <v>575</v>
      </c>
      <c r="K65" s="172" t="s">
        <v>642</v>
      </c>
      <c r="L65" s="175" t="s">
        <v>216</v>
      </c>
      <c r="M65" s="131" t="s">
        <v>216</v>
      </c>
      <c r="N65" s="131" t="s">
        <v>240</v>
      </c>
      <c r="O65" s="131" t="s">
        <v>240</v>
      </c>
      <c r="P65" s="131" t="s">
        <v>240</v>
      </c>
      <c r="Q65" s="131" t="s">
        <v>240</v>
      </c>
      <c r="R65" s="131" t="s">
        <v>240</v>
      </c>
      <c r="S65" s="131" t="s">
        <v>240</v>
      </c>
      <c r="T65" s="131" t="s">
        <v>240</v>
      </c>
      <c r="U65" s="131" t="s">
        <v>240</v>
      </c>
      <c r="V65" s="131" t="s">
        <v>240</v>
      </c>
      <c r="W65" s="132">
        <v>37591</v>
      </c>
      <c r="X65" s="131" t="s">
        <v>216</v>
      </c>
      <c r="Y65" s="136" t="s">
        <v>216</v>
      </c>
      <c r="Z65" s="194">
        <v>5999</v>
      </c>
      <c r="AA65" s="131" t="s">
        <v>273</v>
      </c>
      <c r="AB65" s="131" t="s">
        <v>269</v>
      </c>
      <c r="AC65" s="138" t="s">
        <v>216</v>
      </c>
      <c r="AD65" s="138" t="s">
        <v>216</v>
      </c>
      <c r="AE65" s="138" t="s">
        <v>216</v>
      </c>
      <c r="AF65" s="138" t="s">
        <v>240</v>
      </c>
      <c r="AG65" s="138" t="s">
        <v>240</v>
      </c>
      <c r="AH65" s="138"/>
    </row>
    <row r="66" spans="1:34" ht="30">
      <c r="A66" s="131">
        <v>5151001</v>
      </c>
      <c r="B66" s="131" t="str">
        <f t="shared" si="0"/>
        <v>5151</v>
      </c>
      <c r="C66" s="131" t="str">
        <f t="shared" si="1"/>
        <v>5151</v>
      </c>
      <c r="D66" s="162" t="s">
        <v>780</v>
      </c>
      <c r="E66" s="132">
        <v>42629</v>
      </c>
      <c r="F66" s="133" t="s">
        <v>458</v>
      </c>
      <c r="G66" s="131" t="s">
        <v>459</v>
      </c>
      <c r="H66" s="191">
        <v>14</v>
      </c>
      <c r="I66" s="131" t="s">
        <v>1368</v>
      </c>
      <c r="J66" s="131" t="s">
        <v>573</v>
      </c>
      <c r="K66" s="172" t="s">
        <v>216</v>
      </c>
      <c r="L66" s="175" t="s">
        <v>216</v>
      </c>
      <c r="M66" s="131" t="s">
        <v>216</v>
      </c>
      <c r="N66" s="131" t="s">
        <v>240</v>
      </c>
      <c r="O66" s="131" t="s">
        <v>240</v>
      </c>
      <c r="P66" s="131" t="s">
        <v>240</v>
      </c>
      <c r="Q66" s="131" t="s">
        <v>240</v>
      </c>
      <c r="R66" s="131" t="s">
        <v>240</v>
      </c>
      <c r="S66" s="131" t="s">
        <v>240</v>
      </c>
      <c r="T66" s="131" t="s">
        <v>240</v>
      </c>
      <c r="U66" s="131" t="s">
        <v>240</v>
      </c>
      <c r="V66" s="131" t="s">
        <v>240</v>
      </c>
      <c r="W66" s="132" t="s">
        <v>216</v>
      </c>
      <c r="X66" s="131" t="s">
        <v>216</v>
      </c>
      <c r="Y66" s="136" t="s">
        <v>216</v>
      </c>
      <c r="Z66" s="194">
        <v>6475</v>
      </c>
      <c r="AA66" s="131" t="s">
        <v>268</v>
      </c>
      <c r="AB66" s="131" t="s">
        <v>269</v>
      </c>
      <c r="AC66" s="138" t="s">
        <v>216</v>
      </c>
      <c r="AD66" s="138" t="s">
        <v>216</v>
      </c>
      <c r="AE66" s="138" t="s">
        <v>216</v>
      </c>
      <c r="AF66" s="138" t="s">
        <v>240</v>
      </c>
      <c r="AG66" s="138" t="s">
        <v>240</v>
      </c>
      <c r="AH66" s="138"/>
    </row>
    <row r="67" spans="1:34">
      <c r="A67" s="131">
        <v>5151001</v>
      </c>
      <c r="B67" s="131" t="str">
        <f t="shared" si="0"/>
        <v>5151</v>
      </c>
      <c r="C67" s="131" t="str">
        <f t="shared" si="1"/>
        <v>5151</v>
      </c>
      <c r="D67" s="162" t="s">
        <v>780</v>
      </c>
      <c r="E67" s="132">
        <v>42629</v>
      </c>
      <c r="F67" s="133" t="s">
        <v>462</v>
      </c>
      <c r="G67" s="131" t="s">
        <v>463</v>
      </c>
      <c r="H67" s="191">
        <v>14</v>
      </c>
      <c r="I67" s="131" t="s">
        <v>1368</v>
      </c>
      <c r="J67" s="131" t="s">
        <v>573</v>
      </c>
      <c r="K67" s="172" t="s">
        <v>639</v>
      </c>
      <c r="L67" s="175" t="s">
        <v>216</v>
      </c>
      <c r="M67" s="131" t="s">
        <v>216</v>
      </c>
      <c r="N67" s="131" t="s">
        <v>240</v>
      </c>
      <c r="O67" s="131" t="s">
        <v>240</v>
      </c>
      <c r="P67" s="131" t="s">
        <v>240</v>
      </c>
      <c r="Q67" s="131" t="s">
        <v>240</v>
      </c>
      <c r="R67" s="131" t="s">
        <v>240</v>
      </c>
      <c r="S67" s="131" t="s">
        <v>240</v>
      </c>
      <c r="T67" s="131" t="s">
        <v>240</v>
      </c>
      <c r="U67" s="131" t="s">
        <v>240</v>
      </c>
      <c r="V67" s="131" t="s">
        <v>240</v>
      </c>
      <c r="W67" s="132">
        <v>38273</v>
      </c>
      <c r="X67" s="131" t="s">
        <v>216</v>
      </c>
      <c r="Y67" s="136" t="s">
        <v>216</v>
      </c>
      <c r="Z67" s="194">
        <v>10998</v>
      </c>
      <c r="AA67" s="131" t="s">
        <v>268</v>
      </c>
      <c r="AB67" s="131" t="s">
        <v>269</v>
      </c>
      <c r="AC67" s="138" t="s">
        <v>216</v>
      </c>
      <c r="AD67" s="138" t="s">
        <v>216</v>
      </c>
      <c r="AE67" s="138" t="s">
        <v>216</v>
      </c>
      <c r="AF67" s="138" t="s">
        <v>240</v>
      </c>
      <c r="AG67" s="138" t="s">
        <v>240</v>
      </c>
      <c r="AH67" s="138"/>
    </row>
    <row r="68" spans="1:34" ht="28.5" customHeight="1">
      <c r="A68" s="131">
        <v>5151001</v>
      </c>
      <c r="B68" s="131" t="str">
        <f t="shared" si="0"/>
        <v>5151</v>
      </c>
      <c r="C68" s="131" t="str">
        <f t="shared" si="1"/>
        <v>5151</v>
      </c>
      <c r="D68" s="162" t="s">
        <v>780</v>
      </c>
      <c r="E68" s="132">
        <v>42629</v>
      </c>
      <c r="F68" s="133" t="s">
        <v>341</v>
      </c>
      <c r="G68" s="131" t="s">
        <v>342</v>
      </c>
      <c r="H68" s="178">
        <v>5</v>
      </c>
      <c r="I68" s="178" t="s">
        <v>1373</v>
      </c>
      <c r="J68" s="131" t="s">
        <v>153</v>
      </c>
      <c r="K68" s="172" t="s">
        <v>623</v>
      </c>
      <c r="L68" s="175" t="s">
        <v>216</v>
      </c>
      <c r="M68" s="190">
        <v>940399028888</v>
      </c>
      <c r="N68" s="131" t="s">
        <v>240</v>
      </c>
      <c r="O68" s="131" t="s">
        <v>240</v>
      </c>
      <c r="P68" s="131" t="s">
        <v>240</v>
      </c>
      <c r="Q68" s="131" t="s">
        <v>240</v>
      </c>
      <c r="R68" s="131" t="s">
        <v>240</v>
      </c>
      <c r="S68" s="131" t="s">
        <v>240</v>
      </c>
      <c r="T68" s="131" t="s">
        <v>240</v>
      </c>
      <c r="U68" s="131" t="s">
        <v>240</v>
      </c>
      <c r="V68" s="131" t="s">
        <v>240</v>
      </c>
      <c r="W68" s="132" t="s">
        <v>216</v>
      </c>
      <c r="X68" s="131" t="s">
        <v>216</v>
      </c>
      <c r="Y68" s="136" t="s">
        <v>216</v>
      </c>
      <c r="Z68" s="137">
        <v>2000</v>
      </c>
      <c r="AA68" s="131" t="s">
        <v>268</v>
      </c>
      <c r="AB68" s="131" t="s">
        <v>269</v>
      </c>
      <c r="AC68" s="138" t="s">
        <v>216</v>
      </c>
      <c r="AD68" s="138" t="s">
        <v>216</v>
      </c>
      <c r="AE68" s="138" t="s">
        <v>216</v>
      </c>
      <c r="AF68" s="138" t="s">
        <v>240</v>
      </c>
      <c r="AG68" s="138" t="s">
        <v>240</v>
      </c>
      <c r="AH68" s="138"/>
    </row>
    <row r="69" spans="1:34" ht="15" customHeight="1">
      <c r="A69" s="131">
        <v>5151001</v>
      </c>
      <c r="B69" s="131" t="str">
        <f t="shared" si="0"/>
        <v>5151</v>
      </c>
      <c r="C69" s="131" t="str">
        <f t="shared" si="1"/>
        <v>5151</v>
      </c>
      <c r="D69" s="162" t="s">
        <v>780</v>
      </c>
      <c r="E69" s="132">
        <v>42629</v>
      </c>
      <c r="F69" s="133" t="s">
        <v>339</v>
      </c>
      <c r="G69" s="131" t="s">
        <v>622</v>
      </c>
      <c r="H69" s="178">
        <v>5</v>
      </c>
      <c r="I69" s="178" t="s">
        <v>1373</v>
      </c>
      <c r="J69" s="131" t="s">
        <v>153</v>
      </c>
      <c r="K69" s="172" t="s">
        <v>621</v>
      </c>
      <c r="L69" s="175" t="s">
        <v>216</v>
      </c>
      <c r="M69" s="131" t="s">
        <v>216</v>
      </c>
      <c r="N69" s="131" t="s">
        <v>240</v>
      </c>
      <c r="O69" s="131" t="s">
        <v>240</v>
      </c>
      <c r="P69" s="131" t="s">
        <v>240</v>
      </c>
      <c r="Q69" s="131" t="s">
        <v>240</v>
      </c>
      <c r="R69" s="131" t="s">
        <v>240</v>
      </c>
      <c r="S69" s="131" t="s">
        <v>240</v>
      </c>
      <c r="T69" s="131" t="s">
        <v>240</v>
      </c>
      <c r="U69" s="131" t="s">
        <v>240</v>
      </c>
      <c r="V69" s="131" t="s">
        <v>240</v>
      </c>
      <c r="W69" s="132" t="s">
        <v>216</v>
      </c>
      <c r="X69" s="131" t="s">
        <v>216</v>
      </c>
      <c r="Y69" s="136" t="s">
        <v>216</v>
      </c>
      <c r="Z69" s="137">
        <v>2000</v>
      </c>
      <c r="AA69" s="131" t="s">
        <v>268</v>
      </c>
      <c r="AB69" s="131" t="s">
        <v>269</v>
      </c>
      <c r="AC69" s="138" t="s">
        <v>216</v>
      </c>
      <c r="AD69" s="138" t="s">
        <v>216</v>
      </c>
      <c r="AE69" s="138" t="s">
        <v>216</v>
      </c>
      <c r="AF69" s="138" t="s">
        <v>240</v>
      </c>
      <c r="AG69" s="138" t="s">
        <v>240</v>
      </c>
      <c r="AH69" s="138"/>
    </row>
    <row r="70" spans="1:34" ht="15" customHeight="1">
      <c r="A70" s="131">
        <v>5151001</v>
      </c>
      <c r="B70" s="131" t="str">
        <f t="shared" si="0"/>
        <v>5151</v>
      </c>
      <c r="C70" s="131" t="str">
        <f t="shared" si="1"/>
        <v>5151</v>
      </c>
      <c r="D70" s="162" t="s">
        <v>780</v>
      </c>
      <c r="E70" s="132">
        <v>42629</v>
      </c>
      <c r="F70" s="133" t="s">
        <v>338</v>
      </c>
      <c r="G70" s="131" t="s">
        <v>340</v>
      </c>
      <c r="H70" s="178">
        <v>5</v>
      </c>
      <c r="I70" s="178" t="s">
        <v>1373</v>
      </c>
      <c r="J70" s="131" t="s">
        <v>153</v>
      </c>
      <c r="K70" s="172" t="s">
        <v>620</v>
      </c>
      <c r="L70" s="175" t="s">
        <v>216</v>
      </c>
      <c r="M70" s="131" t="s">
        <v>216</v>
      </c>
      <c r="N70" s="131" t="s">
        <v>240</v>
      </c>
      <c r="O70" s="131" t="s">
        <v>240</v>
      </c>
      <c r="P70" s="131" t="s">
        <v>240</v>
      </c>
      <c r="Q70" s="131" t="s">
        <v>240</v>
      </c>
      <c r="R70" s="131" t="s">
        <v>240</v>
      </c>
      <c r="S70" s="131" t="s">
        <v>240</v>
      </c>
      <c r="T70" s="131" t="s">
        <v>240</v>
      </c>
      <c r="U70" s="131" t="s">
        <v>240</v>
      </c>
      <c r="V70" s="131" t="s">
        <v>240</v>
      </c>
      <c r="W70" s="132" t="s">
        <v>216</v>
      </c>
      <c r="X70" s="131" t="s">
        <v>216</v>
      </c>
      <c r="Y70" s="136" t="s">
        <v>216</v>
      </c>
      <c r="Z70" s="137">
        <v>1699</v>
      </c>
      <c r="AA70" s="131" t="s">
        <v>268</v>
      </c>
      <c r="AB70" s="131" t="s">
        <v>269</v>
      </c>
      <c r="AC70" s="138" t="s">
        <v>216</v>
      </c>
      <c r="AD70" s="138" t="s">
        <v>216</v>
      </c>
      <c r="AE70" s="138" t="s">
        <v>216</v>
      </c>
      <c r="AF70" s="138" t="s">
        <v>240</v>
      </c>
      <c r="AG70" s="138" t="s">
        <v>240</v>
      </c>
      <c r="AH70" s="138"/>
    </row>
    <row r="71" spans="1:34" ht="15" customHeight="1">
      <c r="A71" s="131">
        <v>5151001</v>
      </c>
      <c r="B71" s="131" t="str">
        <f t="shared" si="0"/>
        <v>5151</v>
      </c>
      <c r="C71" s="131" t="str">
        <f t="shared" si="1"/>
        <v>5151</v>
      </c>
      <c r="D71" s="162" t="s">
        <v>780</v>
      </c>
      <c r="E71" s="132">
        <v>42629</v>
      </c>
      <c r="F71" s="133" t="s">
        <v>349</v>
      </c>
      <c r="G71" s="131" t="s">
        <v>350</v>
      </c>
      <c r="H71" s="191">
        <v>9</v>
      </c>
      <c r="I71" s="191" t="s">
        <v>1369</v>
      </c>
      <c r="J71" s="192" t="s">
        <v>571</v>
      </c>
      <c r="K71" s="172" t="s">
        <v>624</v>
      </c>
      <c r="L71" s="175" t="s">
        <v>216</v>
      </c>
      <c r="M71" s="131" t="s">
        <v>216</v>
      </c>
      <c r="N71" s="131" t="s">
        <v>240</v>
      </c>
      <c r="O71" s="131" t="s">
        <v>240</v>
      </c>
      <c r="P71" s="131" t="s">
        <v>240</v>
      </c>
      <c r="Q71" s="131" t="s">
        <v>240</v>
      </c>
      <c r="R71" s="131" t="s">
        <v>240</v>
      </c>
      <c r="S71" s="131" t="s">
        <v>240</v>
      </c>
      <c r="T71" s="131" t="s">
        <v>240</v>
      </c>
      <c r="U71" s="131" t="s">
        <v>240</v>
      </c>
      <c r="V71" s="131" t="s">
        <v>240</v>
      </c>
      <c r="W71" s="132">
        <v>36703</v>
      </c>
      <c r="X71" s="131" t="s">
        <v>216</v>
      </c>
      <c r="Y71" s="136" t="s">
        <v>216</v>
      </c>
      <c r="Z71" s="137">
        <v>1449</v>
      </c>
      <c r="AA71" s="131" t="s">
        <v>268</v>
      </c>
      <c r="AB71" s="131" t="s">
        <v>269</v>
      </c>
      <c r="AC71" s="138" t="s">
        <v>216</v>
      </c>
      <c r="AD71" s="138" t="s">
        <v>216</v>
      </c>
      <c r="AE71" s="138" t="s">
        <v>216</v>
      </c>
      <c r="AF71" s="138" t="s">
        <v>240</v>
      </c>
      <c r="AG71" s="138" t="s">
        <v>240</v>
      </c>
      <c r="AH71" s="138"/>
    </row>
    <row r="72" spans="1:34" ht="28.5" customHeight="1">
      <c r="A72" s="131">
        <v>5151001</v>
      </c>
      <c r="B72" s="131" t="str">
        <f t="shared" si="0"/>
        <v>5151</v>
      </c>
      <c r="C72" s="131" t="str">
        <f t="shared" si="1"/>
        <v>5151</v>
      </c>
      <c r="D72" s="167" t="s">
        <v>796</v>
      </c>
      <c r="E72" s="132">
        <v>42629</v>
      </c>
      <c r="F72" s="181" t="s">
        <v>245</v>
      </c>
      <c r="G72" s="182" t="s">
        <v>604</v>
      </c>
      <c r="H72" s="183">
        <v>4</v>
      </c>
      <c r="I72" s="183" t="s">
        <v>1366</v>
      </c>
      <c r="J72" s="131" t="s">
        <v>570</v>
      </c>
      <c r="K72" s="172" t="s">
        <v>602</v>
      </c>
      <c r="L72" s="175" t="s">
        <v>216</v>
      </c>
      <c r="M72" s="131" t="s">
        <v>603</v>
      </c>
      <c r="N72" s="131" t="s">
        <v>240</v>
      </c>
      <c r="O72" s="131" t="s">
        <v>240</v>
      </c>
      <c r="P72" s="131" t="s">
        <v>240</v>
      </c>
      <c r="Q72" s="131" t="s">
        <v>240</v>
      </c>
      <c r="R72" s="131" t="s">
        <v>240</v>
      </c>
      <c r="S72" s="131" t="s">
        <v>240</v>
      </c>
      <c r="T72" s="131" t="s">
        <v>240</v>
      </c>
      <c r="U72" s="131" t="s">
        <v>240</v>
      </c>
      <c r="V72" s="131" t="s">
        <v>240</v>
      </c>
      <c r="W72" s="132">
        <v>39414</v>
      </c>
      <c r="X72" s="131" t="s">
        <v>216</v>
      </c>
      <c r="Y72" s="136" t="s">
        <v>216</v>
      </c>
      <c r="Z72" s="137">
        <v>2000</v>
      </c>
      <c r="AA72" s="131" t="s">
        <v>268</v>
      </c>
      <c r="AB72" s="131" t="s">
        <v>269</v>
      </c>
      <c r="AC72" s="138" t="s">
        <v>216</v>
      </c>
      <c r="AD72" s="138" t="s">
        <v>216</v>
      </c>
      <c r="AE72" s="138" t="s">
        <v>216</v>
      </c>
      <c r="AF72" s="138" t="s">
        <v>240</v>
      </c>
      <c r="AG72" s="138" t="s">
        <v>240</v>
      </c>
      <c r="AH72" s="138"/>
    </row>
    <row r="73" spans="1:34" ht="15" customHeight="1">
      <c r="A73" s="131">
        <v>5151001</v>
      </c>
      <c r="B73" s="131" t="str">
        <f t="shared" ref="B73:B136" si="2">LEFT(A73,4)</f>
        <v>5151</v>
      </c>
      <c r="C73" s="131" t="str">
        <f t="shared" ref="C73:C136" si="3">LEFT(A73,4)</f>
        <v>5151</v>
      </c>
      <c r="D73" s="162" t="s">
        <v>780</v>
      </c>
      <c r="E73" s="132">
        <v>42629</v>
      </c>
      <c r="F73" s="133" t="s">
        <v>375</v>
      </c>
      <c r="G73" s="131" t="s">
        <v>376</v>
      </c>
      <c r="H73" s="191">
        <v>9</v>
      </c>
      <c r="I73" s="191" t="s">
        <v>1369</v>
      </c>
      <c r="J73" s="192" t="s">
        <v>571</v>
      </c>
      <c r="K73" s="172" t="s">
        <v>588</v>
      </c>
      <c r="L73" s="175" t="s">
        <v>216</v>
      </c>
      <c r="M73" s="131" t="s">
        <v>630</v>
      </c>
      <c r="N73" s="131" t="s">
        <v>240</v>
      </c>
      <c r="O73" s="131" t="s">
        <v>240</v>
      </c>
      <c r="P73" s="131" t="s">
        <v>240</v>
      </c>
      <c r="Q73" s="131" t="s">
        <v>240</v>
      </c>
      <c r="R73" s="131" t="s">
        <v>240</v>
      </c>
      <c r="S73" s="131" t="s">
        <v>240</v>
      </c>
      <c r="T73" s="131" t="s">
        <v>240</v>
      </c>
      <c r="U73" s="131" t="s">
        <v>240</v>
      </c>
      <c r="V73" s="131" t="s">
        <v>240</v>
      </c>
      <c r="W73" s="132" t="s">
        <v>216</v>
      </c>
      <c r="X73" s="131" t="s">
        <v>216</v>
      </c>
      <c r="Y73" s="136" t="s">
        <v>216</v>
      </c>
      <c r="Z73" s="137">
        <v>4599</v>
      </c>
      <c r="AA73" s="131" t="s">
        <v>268</v>
      </c>
      <c r="AB73" s="131" t="s">
        <v>269</v>
      </c>
      <c r="AC73" s="138" t="s">
        <v>216</v>
      </c>
      <c r="AD73" s="138" t="s">
        <v>216</v>
      </c>
      <c r="AE73" s="138" t="s">
        <v>216</v>
      </c>
      <c r="AF73" s="138" t="s">
        <v>240</v>
      </c>
      <c r="AG73" s="138" t="s">
        <v>240</v>
      </c>
      <c r="AH73" s="138"/>
    </row>
    <row r="74" spans="1:34" ht="28.5" customHeight="1">
      <c r="A74" s="131">
        <v>5151001</v>
      </c>
      <c r="B74" s="131" t="str">
        <f t="shared" si="2"/>
        <v>5151</v>
      </c>
      <c r="C74" s="131" t="str">
        <f t="shared" si="3"/>
        <v>5151</v>
      </c>
      <c r="D74" s="162" t="s">
        <v>780</v>
      </c>
      <c r="E74" s="132">
        <v>42629</v>
      </c>
      <c r="F74" s="133" t="s">
        <v>549</v>
      </c>
      <c r="G74" s="131" t="s">
        <v>550</v>
      </c>
      <c r="H74" s="191">
        <v>7</v>
      </c>
      <c r="I74" s="178" t="s">
        <v>569</v>
      </c>
      <c r="J74" s="131" t="s">
        <v>575</v>
      </c>
      <c r="K74" s="172" t="s">
        <v>216</v>
      </c>
      <c r="L74" s="175" t="s">
        <v>216</v>
      </c>
      <c r="M74" s="131" t="s">
        <v>216</v>
      </c>
      <c r="N74" s="131" t="s">
        <v>240</v>
      </c>
      <c r="O74" s="131" t="s">
        <v>240</v>
      </c>
      <c r="P74" s="131" t="s">
        <v>240</v>
      </c>
      <c r="Q74" s="131" t="s">
        <v>240</v>
      </c>
      <c r="R74" s="131" t="s">
        <v>240</v>
      </c>
      <c r="S74" s="131" t="s">
        <v>240</v>
      </c>
      <c r="T74" s="131" t="s">
        <v>240</v>
      </c>
      <c r="U74" s="131" t="s">
        <v>240</v>
      </c>
      <c r="V74" s="131" t="s">
        <v>240</v>
      </c>
      <c r="W74" s="132">
        <v>40350</v>
      </c>
      <c r="X74" s="131" t="s">
        <v>216</v>
      </c>
      <c r="Y74" s="136" t="s">
        <v>216</v>
      </c>
      <c r="Z74" s="194">
        <v>5999</v>
      </c>
      <c r="AA74" s="131" t="s">
        <v>273</v>
      </c>
      <c r="AB74" s="131" t="s">
        <v>269</v>
      </c>
      <c r="AC74" s="138" t="s">
        <v>216</v>
      </c>
      <c r="AD74" s="138" t="s">
        <v>216</v>
      </c>
      <c r="AE74" s="138" t="s">
        <v>216</v>
      </c>
      <c r="AF74" s="138" t="s">
        <v>240</v>
      </c>
      <c r="AG74" s="138" t="s">
        <v>240</v>
      </c>
      <c r="AH74" s="138"/>
    </row>
    <row r="75" spans="1:34" ht="15" customHeight="1">
      <c r="A75" s="131">
        <v>5151001</v>
      </c>
      <c r="B75" s="131" t="str">
        <f t="shared" si="2"/>
        <v>5151</v>
      </c>
      <c r="C75" s="131" t="str">
        <f t="shared" si="3"/>
        <v>5151</v>
      </c>
      <c r="D75" s="162" t="s">
        <v>780</v>
      </c>
      <c r="E75" s="132">
        <v>42629</v>
      </c>
      <c r="F75" s="133" t="s">
        <v>366</v>
      </c>
      <c r="G75" s="131" t="s">
        <v>367</v>
      </c>
      <c r="H75" s="191">
        <v>9</v>
      </c>
      <c r="I75" s="191" t="s">
        <v>1369</v>
      </c>
      <c r="J75" s="192" t="s">
        <v>571</v>
      </c>
      <c r="K75" s="172" t="s">
        <v>627</v>
      </c>
      <c r="L75" s="175" t="s">
        <v>216</v>
      </c>
      <c r="M75" s="131" t="s">
        <v>216</v>
      </c>
      <c r="N75" s="131" t="s">
        <v>240</v>
      </c>
      <c r="O75" s="131" t="s">
        <v>240</v>
      </c>
      <c r="P75" s="131" t="s">
        <v>240</v>
      </c>
      <c r="Q75" s="131" t="s">
        <v>240</v>
      </c>
      <c r="R75" s="131" t="s">
        <v>240</v>
      </c>
      <c r="S75" s="131" t="s">
        <v>240</v>
      </c>
      <c r="T75" s="131" t="s">
        <v>240</v>
      </c>
      <c r="U75" s="131" t="s">
        <v>240</v>
      </c>
      <c r="V75" s="131" t="s">
        <v>240</v>
      </c>
      <c r="W75" s="132">
        <v>36524</v>
      </c>
      <c r="X75" s="131" t="s">
        <v>216</v>
      </c>
      <c r="Y75" s="136" t="s">
        <v>216</v>
      </c>
      <c r="Z75" s="137">
        <v>2199</v>
      </c>
      <c r="AA75" s="131" t="s">
        <v>268</v>
      </c>
      <c r="AB75" s="131" t="s">
        <v>269</v>
      </c>
      <c r="AC75" s="138" t="s">
        <v>216</v>
      </c>
      <c r="AD75" s="138" t="s">
        <v>216</v>
      </c>
      <c r="AE75" s="138" t="s">
        <v>216</v>
      </c>
      <c r="AF75" s="138" t="s">
        <v>240</v>
      </c>
      <c r="AG75" s="138" t="s">
        <v>240</v>
      </c>
      <c r="AH75" s="138"/>
    </row>
    <row r="76" spans="1:34" ht="15" customHeight="1">
      <c r="A76" s="131">
        <v>5151001</v>
      </c>
      <c r="B76" s="131" t="str">
        <f t="shared" si="2"/>
        <v>5151</v>
      </c>
      <c r="C76" s="131" t="str">
        <f t="shared" si="3"/>
        <v>5151</v>
      </c>
      <c r="D76" s="162" t="s">
        <v>780</v>
      </c>
      <c r="E76" s="132">
        <v>42629</v>
      </c>
      <c r="F76" s="133" t="s">
        <v>368</v>
      </c>
      <c r="G76" s="131" t="s">
        <v>367</v>
      </c>
      <c r="H76" s="191">
        <v>9</v>
      </c>
      <c r="I76" s="191" t="s">
        <v>1369</v>
      </c>
      <c r="J76" s="192" t="s">
        <v>571</v>
      </c>
      <c r="K76" s="172" t="s">
        <v>627</v>
      </c>
      <c r="L76" s="175" t="s">
        <v>216</v>
      </c>
      <c r="M76" s="131" t="s">
        <v>216</v>
      </c>
      <c r="N76" s="131" t="s">
        <v>240</v>
      </c>
      <c r="O76" s="131" t="s">
        <v>240</v>
      </c>
      <c r="P76" s="131" t="s">
        <v>240</v>
      </c>
      <c r="Q76" s="131" t="s">
        <v>240</v>
      </c>
      <c r="R76" s="131" t="s">
        <v>240</v>
      </c>
      <c r="S76" s="131" t="s">
        <v>240</v>
      </c>
      <c r="T76" s="131" t="s">
        <v>240</v>
      </c>
      <c r="U76" s="131" t="s">
        <v>240</v>
      </c>
      <c r="V76" s="131" t="s">
        <v>240</v>
      </c>
      <c r="W76" s="132">
        <v>38357</v>
      </c>
      <c r="X76" s="131" t="s">
        <v>216</v>
      </c>
      <c r="Y76" s="136" t="s">
        <v>216</v>
      </c>
      <c r="Z76" s="137">
        <v>2199</v>
      </c>
      <c r="AA76" s="131" t="s">
        <v>268</v>
      </c>
      <c r="AB76" s="131" t="s">
        <v>269</v>
      </c>
      <c r="AC76" s="138" t="s">
        <v>216</v>
      </c>
      <c r="AD76" s="138" t="s">
        <v>216</v>
      </c>
      <c r="AE76" s="138" t="s">
        <v>216</v>
      </c>
      <c r="AF76" s="138" t="s">
        <v>240</v>
      </c>
      <c r="AG76" s="138" t="s">
        <v>240</v>
      </c>
      <c r="AH76" s="138"/>
    </row>
    <row r="77" spans="1:34" ht="15" customHeight="1">
      <c r="A77" s="131">
        <v>5151001</v>
      </c>
      <c r="B77" s="131" t="str">
        <f t="shared" si="2"/>
        <v>5151</v>
      </c>
      <c r="C77" s="131" t="str">
        <f t="shared" si="3"/>
        <v>5151</v>
      </c>
      <c r="D77" s="162" t="s">
        <v>780</v>
      </c>
      <c r="E77" s="132">
        <v>42629</v>
      </c>
      <c r="F77" s="133" t="s">
        <v>373</v>
      </c>
      <c r="G77" s="131" t="s">
        <v>374</v>
      </c>
      <c r="H77" s="191">
        <v>9</v>
      </c>
      <c r="I77" s="191" t="s">
        <v>1369</v>
      </c>
      <c r="J77" s="192" t="s">
        <v>571</v>
      </c>
      <c r="K77" s="172" t="s">
        <v>628</v>
      </c>
      <c r="L77" s="175" t="s">
        <v>216</v>
      </c>
      <c r="M77" s="131" t="s">
        <v>629</v>
      </c>
      <c r="N77" s="131" t="s">
        <v>240</v>
      </c>
      <c r="O77" s="131" t="s">
        <v>240</v>
      </c>
      <c r="P77" s="131" t="s">
        <v>240</v>
      </c>
      <c r="Q77" s="131" t="s">
        <v>240</v>
      </c>
      <c r="R77" s="131" t="s">
        <v>240</v>
      </c>
      <c r="S77" s="131" t="s">
        <v>240</v>
      </c>
      <c r="T77" s="131" t="s">
        <v>240</v>
      </c>
      <c r="U77" s="131" t="s">
        <v>240</v>
      </c>
      <c r="V77" s="131" t="s">
        <v>240</v>
      </c>
      <c r="W77" s="132" t="s">
        <v>216</v>
      </c>
      <c r="X77" s="131" t="s">
        <v>216</v>
      </c>
      <c r="Y77" s="136" t="s">
        <v>216</v>
      </c>
      <c r="Z77" s="137">
        <v>4599</v>
      </c>
      <c r="AA77" s="131" t="s">
        <v>268</v>
      </c>
      <c r="AB77" s="131" t="s">
        <v>269</v>
      </c>
      <c r="AC77" s="138" t="s">
        <v>216</v>
      </c>
      <c r="AD77" s="138" t="s">
        <v>216</v>
      </c>
      <c r="AE77" s="138" t="s">
        <v>216</v>
      </c>
      <c r="AF77" s="138" t="s">
        <v>240</v>
      </c>
      <c r="AG77" s="138" t="s">
        <v>240</v>
      </c>
      <c r="AH77" s="138"/>
    </row>
    <row r="78" spans="1:34" ht="15" customHeight="1">
      <c r="A78" s="131">
        <v>5151001</v>
      </c>
      <c r="B78" s="131" t="str">
        <f t="shared" si="2"/>
        <v>5151</v>
      </c>
      <c r="C78" s="131" t="str">
        <f t="shared" si="3"/>
        <v>5151</v>
      </c>
      <c r="D78" s="131" t="s">
        <v>780</v>
      </c>
      <c r="E78" s="132">
        <v>42629</v>
      </c>
      <c r="F78" s="133" t="s">
        <v>392</v>
      </c>
      <c r="G78" s="131" t="s">
        <v>393</v>
      </c>
      <c r="H78" s="191">
        <v>9</v>
      </c>
      <c r="I78" s="191" t="s">
        <v>1369</v>
      </c>
      <c r="J78" s="192" t="s">
        <v>571</v>
      </c>
      <c r="K78" s="172" t="s">
        <v>634</v>
      </c>
      <c r="L78" s="175" t="s">
        <v>216</v>
      </c>
      <c r="M78" s="131" t="s">
        <v>635</v>
      </c>
      <c r="N78" s="131" t="s">
        <v>240</v>
      </c>
      <c r="O78" s="131" t="s">
        <v>240</v>
      </c>
      <c r="P78" s="131" t="s">
        <v>240</v>
      </c>
      <c r="Q78" s="131" t="s">
        <v>240</v>
      </c>
      <c r="R78" s="131" t="s">
        <v>240</v>
      </c>
      <c r="S78" s="131" t="s">
        <v>240</v>
      </c>
      <c r="T78" s="131" t="s">
        <v>240</v>
      </c>
      <c r="U78" s="131" t="s">
        <v>240</v>
      </c>
      <c r="V78" s="131" t="s">
        <v>240</v>
      </c>
      <c r="W78" s="132" t="s">
        <v>216</v>
      </c>
      <c r="X78" s="131" t="s">
        <v>216</v>
      </c>
      <c r="Y78" s="136" t="s">
        <v>216</v>
      </c>
      <c r="Z78" s="137">
        <v>1380</v>
      </c>
      <c r="AA78" s="131" t="s">
        <v>268</v>
      </c>
      <c r="AB78" s="131" t="s">
        <v>269</v>
      </c>
      <c r="AC78" s="138" t="s">
        <v>216</v>
      </c>
      <c r="AD78" s="138" t="s">
        <v>216</v>
      </c>
      <c r="AE78" s="138" t="s">
        <v>216</v>
      </c>
      <c r="AF78" s="138" t="s">
        <v>240</v>
      </c>
      <c r="AG78" s="138" t="s">
        <v>240</v>
      </c>
      <c r="AH78" s="138"/>
    </row>
    <row r="79" spans="1:34" ht="30" customHeight="1">
      <c r="A79" s="131">
        <v>5151001</v>
      </c>
      <c r="B79" s="131" t="str">
        <f t="shared" si="2"/>
        <v>5151</v>
      </c>
      <c r="C79" s="131" t="str">
        <f t="shared" si="3"/>
        <v>5151</v>
      </c>
      <c r="D79" s="167" t="s">
        <v>796</v>
      </c>
      <c r="E79" s="132">
        <v>42629</v>
      </c>
      <c r="F79" s="133" t="s">
        <v>726</v>
      </c>
      <c r="G79" s="133" t="s">
        <v>727</v>
      </c>
      <c r="H79" s="131">
        <v>17</v>
      </c>
      <c r="I79" s="131" t="s">
        <v>217</v>
      </c>
      <c r="J79" s="131" t="s">
        <v>190</v>
      </c>
      <c r="K79" s="165" t="s">
        <v>642</v>
      </c>
      <c r="L79" s="169" t="s">
        <v>216</v>
      </c>
      <c r="M79" s="167" t="s">
        <v>216</v>
      </c>
      <c r="N79" s="131" t="s">
        <v>240</v>
      </c>
      <c r="O79" s="131" t="s">
        <v>240</v>
      </c>
      <c r="P79" s="131" t="s">
        <v>240</v>
      </c>
      <c r="Q79" s="131" t="s">
        <v>240</v>
      </c>
      <c r="R79" s="131" t="s">
        <v>240</v>
      </c>
      <c r="S79" s="131" t="s">
        <v>240</v>
      </c>
      <c r="T79" s="131" t="s">
        <v>240</v>
      </c>
      <c r="U79" s="131" t="s">
        <v>240</v>
      </c>
      <c r="V79" s="131" t="s">
        <v>240</v>
      </c>
      <c r="W79" s="132">
        <v>36977</v>
      </c>
      <c r="X79" s="131" t="s">
        <v>216</v>
      </c>
      <c r="Y79" s="136" t="s">
        <v>216</v>
      </c>
      <c r="Z79" s="137">
        <v>1899</v>
      </c>
      <c r="AA79" s="131" t="s">
        <v>273</v>
      </c>
      <c r="AB79" s="131" t="s">
        <v>269</v>
      </c>
      <c r="AC79" s="138" t="s">
        <v>216</v>
      </c>
      <c r="AD79" s="138" t="s">
        <v>216</v>
      </c>
      <c r="AE79" s="138" t="s">
        <v>216</v>
      </c>
      <c r="AF79" s="138" t="s">
        <v>240</v>
      </c>
      <c r="AG79" s="138" t="s">
        <v>240</v>
      </c>
      <c r="AH79" s="138"/>
    </row>
    <row r="80" spans="1:34" ht="85.5" customHeight="1">
      <c r="A80" s="131">
        <v>5191010</v>
      </c>
      <c r="B80" s="131" t="str">
        <f t="shared" si="2"/>
        <v>5191</v>
      </c>
      <c r="C80" s="131" t="str">
        <f t="shared" si="3"/>
        <v>5191</v>
      </c>
      <c r="D80" s="162" t="s">
        <v>790</v>
      </c>
      <c r="E80" s="132">
        <v>42629</v>
      </c>
      <c r="F80" s="176" t="s">
        <v>303</v>
      </c>
      <c r="G80" s="177" t="s">
        <v>612</v>
      </c>
      <c r="H80" s="183">
        <v>2</v>
      </c>
      <c r="I80" s="189" t="s">
        <v>1061</v>
      </c>
      <c r="J80" s="131" t="s">
        <v>610</v>
      </c>
      <c r="K80" s="172" t="s">
        <v>216</v>
      </c>
      <c r="L80" s="175" t="s">
        <v>216</v>
      </c>
      <c r="M80" s="131" t="s">
        <v>216</v>
      </c>
      <c r="N80" s="131" t="s">
        <v>240</v>
      </c>
      <c r="O80" s="131" t="s">
        <v>240</v>
      </c>
      <c r="P80" s="131" t="s">
        <v>240</v>
      </c>
      <c r="Q80" s="131" t="s">
        <v>240</v>
      </c>
      <c r="R80" s="131" t="s">
        <v>240</v>
      </c>
      <c r="S80" s="131" t="s">
        <v>240</v>
      </c>
      <c r="T80" s="131" t="s">
        <v>240</v>
      </c>
      <c r="U80" s="131" t="s">
        <v>240</v>
      </c>
      <c r="V80" s="131" t="s">
        <v>240</v>
      </c>
      <c r="W80" s="132" t="s">
        <v>216</v>
      </c>
      <c r="X80" s="131" t="s">
        <v>216</v>
      </c>
      <c r="Y80" s="136" t="s">
        <v>216</v>
      </c>
      <c r="Z80" s="137">
        <v>4000</v>
      </c>
      <c r="AA80" s="131" t="s">
        <v>268</v>
      </c>
      <c r="AB80" s="131" t="s">
        <v>269</v>
      </c>
      <c r="AC80" s="138" t="s">
        <v>216</v>
      </c>
      <c r="AD80" s="138" t="s">
        <v>216</v>
      </c>
      <c r="AE80" s="138" t="s">
        <v>216</v>
      </c>
      <c r="AF80" s="138" t="s">
        <v>240</v>
      </c>
      <c r="AG80" s="138" t="s">
        <v>240</v>
      </c>
      <c r="AH80" s="138"/>
    </row>
    <row r="81" spans="1:34" ht="15" customHeight="1">
      <c r="A81" s="131">
        <v>5671023</v>
      </c>
      <c r="B81" s="131" t="str">
        <f t="shared" si="2"/>
        <v>5671</v>
      </c>
      <c r="C81" s="131" t="str">
        <f t="shared" si="3"/>
        <v>5671</v>
      </c>
      <c r="D81" s="131" t="s">
        <v>971</v>
      </c>
      <c r="E81" s="132">
        <v>42629</v>
      </c>
      <c r="F81" s="133" t="s">
        <v>371</v>
      </c>
      <c r="G81" s="131" t="s">
        <v>372</v>
      </c>
      <c r="H81" s="191">
        <v>9</v>
      </c>
      <c r="I81" s="191" t="s">
        <v>1369</v>
      </c>
      <c r="J81" s="192" t="s">
        <v>571</v>
      </c>
      <c r="K81" s="172" t="s">
        <v>216</v>
      </c>
      <c r="L81" s="175" t="s">
        <v>216</v>
      </c>
      <c r="M81" s="131" t="s">
        <v>216</v>
      </c>
      <c r="N81" s="131" t="s">
        <v>240</v>
      </c>
      <c r="O81" s="131" t="s">
        <v>240</v>
      </c>
      <c r="P81" s="131" t="s">
        <v>240</v>
      </c>
      <c r="Q81" s="131" t="s">
        <v>240</v>
      </c>
      <c r="R81" s="131" t="s">
        <v>240</v>
      </c>
      <c r="S81" s="131" t="s">
        <v>240</v>
      </c>
      <c r="T81" s="131" t="s">
        <v>240</v>
      </c>
      <c r="U81" s="131" t="s">
        <v>240</v>
      </c>
      <c r="V81" s="131" t="s">
        <v>240</v>
      </c>
      <c r="W81" s="132">
        <v>39625</v>
      </c>
      <c r="X81" s="131" t="s">
        <v>216</v>
      </c>
      <c r="Y81" s="136" t="s">
        <v>216</v>
      </c>
      <c r="Z81" s="137">
        <v>1779</v>
      </c>
      <c r="AA81" s="131" t="s">
        <v>268</v>
      </c>
      <c r="AB81" s="131" t="s">
        <v>269</v>
      </c>
      <c r="AC81" s="138" t="s">
        <v>216</v>
      </c>
      <c r="AD81" s="138" t="s">
        <v>216</v>
      </c>
      <c r="AE81" s="138" t="s">
        <v>216</v>
      </c>
      <c r="AF81" s="138" t="s">
        <v>240</v>
      </c>
      <c r="AG81" s="138" t="s">
        <v>240</v>
      </c>
      <c r="AH81" s="138"/>
    </row>
    <row r="82" spans="1:34" ht="25.5" customHeight="1">
      <c r="A82" s="131">
        <v>5671023</v>
      </c>
      <c r="B82" s="131" t="str">
        <f t="shared" si="2"/>
        <v>5671</v>
      </c>
      <c r="C82" s="131" t="str">
        <f t="shared" si="3"/>
        <v>5671</v>
      </c>
      <c r="D82" s="131" t="s">
        <v>971</v>
      </c>
      <c r="E82" s="132">
        <v>42629</v>
      </c>
      <c r="F82" s="133" t="s">
        <v>560</v>
      </c>
      <c r="G82" s="131" t="s">
        <v>561</v>
      </c>
      <c r="H82" s="191">
        <v>21</v>
      </c>
      <c r="I82" s="178" t="s">
        <v>1370</v>
      </c>
      <c r="J82" s="131" t="s">
        <v>576</v>
      </c>
      <c r="K82" s="172" t="s">
        <v>216</v>
      </c>
      <c r="L82" s="175" t="s">
        <v>216</v>
      </c>
      <c r="M82" s="131" t="s">
        <v>216</v>
      </c>
      <c r="N82" s="131" t="s">
        <v>240</v>
      </c>
      <c r="O82" s="131" t="s">
        <v>240</v>
      </c>
      <c r="P82" s="131" t="s">
        <v>240</v>
      </c>
      <c r="Q82" s="131" t="s">
        <v>240</v>
      </c>
      <c r="R82" s="131" t="s">
        <v>240</v>
      </c>
      <c r="S82" s="131" t="s">
        <v>240</v>
      </c>
      <c r="T82" s="131" t="s">
        <v>240</v>
      </c>
      <c r="U82" s="131" t="s">
        <v>240</v>
      </c>
      <c r="V82" s="131" t="s">
        <v>240</v>
      </c>
      <c r="W82" s="132">
        <v>33370</v>
      </c>
      <c r="X82" s="131" t="s">
        <v>216</v>
      </c>
      <c r="Y82" s="136" t="s">
        <v>216</v>
      </c>
      <c r="Z82" s="194">
        <v>5355</v>
      </c>
      <c r="AA82" s="131" t="s">
        <v>273</v>
      </c>
      <c r="AB82" s="131" t="s">
        <v>269</v>
      </c>
      <c r="AC82" s="138" t="s">
        <v>216</v>
      </c>
      <c r="AD82" s="138" t="s">
        <v>216</v>
      </c>
      <c r="AE82" s="138" t="s">
        <v>216</v>
      </c>
      <c r="AF82" s="138" t="s">
        <v>240</v>
      </c>
      <c r="AG82" s="138" t="s">
        <v>240</v>
      </c>
      <c r="AH82" s="138"/>
    </row>
    <row r="83" spans="1:34" ht="25.5" customHeight="1">
      <c r="A83" s="131">
        <v>5111005</v>
      </c>
      <c r="B83" s="131" t="str">
        <f t="shared" si="2"/>
        <v>5111</v>
      </c>
      <c r="C83" s="131" t="str">
        <f t="shared" si="3"/>
        <v>5111</v>
      </c>
      <c r="D83" s="162" t="s">
        <v>237</v>
      </c>
      <c r="E83" s="132">
        <v>42629</v>
      </c>
      <c r="F83" s="133" t="s">
        <v>673</v>
      </c>
      <c r="G83" s="131" t="s">
        <v>674</v>
      </c>
      <c r="H83" s="191">
        <v>23</v>
      </c>
      <c r="I83" s="131" t="s">
        <v>1374</v>
      </c>
      <c r="J83" s="131" t="s">
        <v>582</v>
      </c>
      <c r="K83" s="131" t="s">
        <v>216</v>
      </c>
      <c r="L83" s="131" t="s">
        <v>216</v>
      </c>
      <c r="M83" s="131" t="s">
        <v>240</v>
      </c>
      <c r="N83" s="131" t="s">
        <v>240</v>
      </c>
      <c r="O83" s="131" t="s">
        <v>240</v>
      </c>
      <c r="P83" s="131" t="s">
        <v>240</v>
      </c>
      <c r="Q83" s="131" t="s">
        <v>240</v>
      </c>
      <c r="R83" s="131" t="s">
        <v>240</v>
      </c>
      <c r="S83" s="131" t="s">
        <v>240</v>
      </c>
      <c r="T83" s="131" t="s">
        <v>240</v>
      </c>
      <c r="U83" s="131" t="s">
        <v>240</v>
      </c>
      <c r="V83" s="131" t="s">
        <v>240</v>
      </c>
      <c r="W83" s="132">
        <v>41579</v>
      </c>
      <c r="X83" s="131" t="s">
        <v>216</v>
      </c>
      <c r="Y83" s="136" t="s">
        <v>216</v>
      </c>
      <c r="Z83" s="233">
        <v>600</v>
      </c>
      <c r="AA83" s="131" t="s">
        <v>268</v>
      </c>
      <c r="AB83" s="131" t="s">
        <v>269</v>
      </c>
      <c r="AC83" s="138" t="s">
        <v>216</v>
      </c>
      <c r="AD83" s="138" t="s">
        <v>216</v>
      </c>
      <c r="AE83" s="138" t="s">
        <v>216</v>
      </c>
      <c r="AF83" s="138" t="s">
        <v>240</v>
      </c>
      <c r="AG83" s="138" t="s">
        <v>240</v>
      </c>
      <c r="AH83" s="138"/>
    </row>
    <row r="84" spans="1:34" ht="15" customHeight="1">
      <c r="A84" s="131">
        <v>5111005</v>
      </c>
      <c r="B84" s="131" t="str">
        <f t="shared" si="2"/>
        <v>5111</v>
      </c>
      <c r="C84" s="131" t="str">
        <f t="shared" si="3"/>
        <v>5111</v>
      </c>
      <c r="D84" s="162" t="s">
        <v>237</v>
      </c>
      <c r="E84" s="132">
        <v>42629</v>
      </c>
      <c r="F84" s="176" t="s">
        <v>205</v>
      </c>
      <c r="G84" s="177" t="s">
        <v>230</v>
      </c>
      <c r="H84" s="178">
        <v>1</v>
      </c>
      <c r="I84" s="179" t="s">
        <v>1367</v>
      </c>
      <c r="J84" s="131" t="s">
        <v>150</v>
      </c>
      <c r="K84" s="172" t="s">
        <v>216</v>
      </c>
      <c r="L84" s="175" t="s">
        <v>216</v>
      </c>
      <c r="M84" s="131" t="s">
        <v>216</v>
      </c>
      <c r="N84" s="131" t="s">
        <v>240</v>
      </c>
      <c r="O84" s="131" t="s">
        <v>240</v>
      </c>
      <c r="P84" s="131" t="s">
        <v>240</v>
      </c>
      <c r="Q84" s="131" t="s">
        <v>240</v>
      </c>
      <c r="R84" s="131" t="s">
        <v>240</v>
      </c>
      <c r="S84" s="131" t="s">
        <v>240</v>
      </c>
      <c r="T84" s="131" t="s">
        <v>240</v>
      </c>
      <c r="U84" s="131" t="s">
        <v>240</v>
      </c>
      <c r="V84" s="131" t="s">
        <v>240</v>
      </c>
      <c r="W84" s="132">
        <v>33465</v>
      </c>
      <c r="X84" s="131" t="s">
        <v>216</v>
      </c>
      <c r="Y84" s="136" t="s">
        <v>216</v>
      </c>
      <c r="Z84" s="230">
        <v>1399</v>
      </c>
      <c r="AA84" s="131" t="s">
        <v>268</v>
      </c>
      <c r="AB84" s="131" t="s">
        <v>269</v>
      </c>
      <c r="AC84" s="138" t="s">
        <v>216</v>
      </c>
      <c r="AD84" s="138" t="s">
        <v>216</v>
      </c>
      <c r="AE84" s="138" t="s">
        <v>216</v>
      </c>
      <c r="AF84" s="138" t="s">
        <v>240</v>
      </c>
      <c r="AG84" s="138" t="s">
        <v>240</v>
      </c>
      <c r="AH84" s="138"/>
    </row>
    <row r="85" spans="1:34" ht="15" customHeight="1">
      <c r="A85" s="131">
        <v>5111005</v>
      </c>
      <c r="B85" s="131" t="str">
        <f t="shared" si="2"/>
        <v>5111</v>
      </c>
      <c r="C85" s="131" t="str">
        <f t="shared" si="3"/>
        <v>5111</v>
      </c>
      <c r="D85" s="162" t="s">
        <v>237</v>
      </c>
      <c r="E85" s="132">
        <v>42629</v>
      </c>
      <c r="F85" s="133" t="s">
        <v>388</v>
      </c>
      <c r="G85" s="131" t="s">
        <v>389</v>
      </c>
      <c r="H85" s="191">
        <v>9</v>
      </c>
      <c r="I85" s="191" t="s">
        <v>1369</v>
      </c>
      <c r="J85" s="192" t="s">
        <v>571</v>
      </c>
      <c r="K85" s="172" t="s">
        <v>216</v>
      </c>
      <c r="L85" s="175" t="s">
        <v>216</v>
      </c>
      <c r="M85" s="131" t="s">
        <v>216</v>
      </c>
      <c r="N85" s="131" t="s">
        <v>240</v>
      </c>
      <c r="O85" s="131" t="s">
        <v>240</v>
      </c>
      <c r="P85" s="131" t="s">
        <v>240</v>
      </c>
      <c r="Q85" s="131" t="s">
        <v>240</v>
      </c>
      <c r="R85" s="131" t="s">
        <v>240</v>
      </c>
      <c r="S85" s="131" t="s">
        <v>240</v>
      </c>
      <c r="T85" s="131" t="s">
        <v>240</v>
      </c>
      <c r="U85" s="131" t="s">
        <v>240</v>
      </c>
      <c r="V85" s="131" t="s">
        <v>240</v>
      </c>
      <c r="W85" s="132">
        <v>41509</v>
      </c>
      <c r="X85" s="131" t="s">
        <v>216</v>
      </c>
      <c r="Y85" s="136" t="s">
        <v>216</v>
      </c>
      <c r="Z85" s="230">
        <v>6635</v>
      </c>
      <c r="AA85" s="131" t="s">
        <v>268</v>
      </c>
      <c r="AB85" s="131" t="s">
        <v>269</v>
      </c>
      <c r="AC85" s="138" t="s">
        <v>216</v>
      </c>
      <c r="AD85" s="138" t="s">
        <v>216</v>
      </c>
      <c r="AE85" s="138" t="s">
        <v>216</v>
      </c>
      <c r="AF85" s="138" t="s">
        <v>240</v>
      </c>
      <c r="AG85" s="138" t="s">
        <v>240</v>
      </c>
      <c r="AH85" s="138"/>
    </row>
    <row r="86" spans="1:34" ht="28.5" customHeight="1">
      <c r="A86" s="131">
        <v>5111005</v>
      </c>
      <c r="B86" s="131" t="str">
        <f t="shared" si="2"/>
        <v>5111</v>
      </c>
      <c r="C86" s="131" t="str">
        <f t="shared" si="3"/>
        <v>5111</v>
      </c>
      <c r="D86" s="162" t="s">
        <v>237</v>
      </c>
      <c r="E86" s="132">
        <v>42629</v>
      </c>
      <c r="F86" s="133" t="s">
        <v>680</v>
      </c>
      <c r="G86" s="131" t="s">
        <v>681</v>
      </c>
      <c r="H86" s="191">
        <v>12</v>
      </c>
      <c r="I86" s="131" t="s">
        <v>1375</v>
      </c>
      <c r="J86" s="131" t="s">
        <v>657</v>
      </c>
      <c r="K86" s="131" t="s">
        <v>216</v>
      </c>
      <c r="L86" s="131" t="s">
        <v>216</v>
      </c>
      <c r="M86" s="131" t="s">
        <v>240</v>
      </c>
      <c r="N86" s="131" t="s">
        <v>240</v>
      </c>
      <c r="O86" s="131" t="s">
        <v>240</v>
      </c>
      <c r="P86" s="131" t="s">
        <v>240</v>
      </c>
      <c r="Q86" s="131" t="s">
        <v>240</v>
      </c>
      <c r="R86" s="131" t="s">
        <v>240</v>
      </c>
      <c r="S86" s="131" t="s">
        <v>240</v>
      </c>
      <c r="T86" s="131" t="s">
        <v>240</v>
      </c>
      <c r="U86" s="131" t="s">
        <v>240</v>
      </c>
      <c r="V86" s="131" t="s">
        <v>240</v>
      </c>
      <c r="W86" s="132" t="s">
        <v>216</v>
      </c>
      <c r="X86" s="131" t="s">
        <v>216</v>
      </c>
      <c r="Y86" s="136" t="s">
        <v>216</v>
      </c>
      <c r="Z86" s="232">
        <v>3165</v>
      </c>
      <c r="AA86" s="131" t="s">
        <v>268</v>
      </c>
      <c r="AB86" s="131" t="s">
        <v>269</v>
      </c>
      <c r="AC86" s="138" t="s">
        <v>216</v>
      </c>
      <c r="AD86" s="138" t="s">
        <v>216</v>
      </c>
      <c r="AE86" s="138" t="s">
        <v>216</v>
      </c>
      <c r="AF86" s="138" t="s">
        <v>240</v>
      </c>
      <c r="AG86" s="138" t="s">
        <v>240</v>
      </c>
      <c r="AH86" s="138"/>
    </row>
    <row r="87" spans="1:34" ht="99.75" customHeight="1">
      <c r="A87" s="131">
        <v>5111005</v>
      </c>
      <c r="B87" s="131" t="str">
        <f t="shared" si="2"/>
        <v>5111</v>
      </c>
      <c r="C87" s="131" t="str">
        <f t="shared" si="3"/>
        <v>5111</v>
      </c>
      <c r="D87" s="162" t="s">
        <v>237</v>
      </c>
      <c r="E87" s="132">
        <v>42629</v>
      </c>
      <c r="F87" s="133" t="s">
        <v>369</v>
      </c>
      <c r="G87" s="131" t="s">
        <v>370</v>
      </c>
      <c r="H87" s="191">
        <v>9</v>
      </c>
      <c r="I87" s="191" t="s">
        <v>1369</v>
      </c>
      <c r="J87" s="192" t="s">
        <v>571</v>
      </c>
      <c r="K87" s="172" t="s">
        <v>216</v>
      </c>
      <c r="L87" s="175" t="s">
        <v>216</v>
      </c>
      <c r="M87" s="131" t="s">
        <v>216</v>
      </c>
      <c r="N87" s="131" t="s">
        <v>240</v>
      </c>
      <c r="O87" s="131" t="s">
        <v>240</v>
      </c>
      <c r="P87" s="131" t="s">
        <v>240</v>
      </c>
      <c r="Q87" s="131" t="s">
        <v>240</v>
      </c>
      <c r="R87" s="131" t="s">
        <v>240</v>
      </c>
      <c r="S87" s="131" t="s">
        <v>240</v>
      </c>
      <c r="T87" s="131" t="s">
        <v>240</v>
      </c>
      <c r="U87" s="131" t="s">
        <v>240</v>
      </c>
      <c r="V87" s="131" t="s">
        <v>240</v>
      </c>
      <c r="W87" s="132" t="s">
        <v>216</v>
      </c>
      <c r="X87" s="131" t="s">
        <v>216</v>
      </c>
      <c r="Y87" s="136" t="s">
        <v>216</v>
      </c>
      <c r="Z87" s="230">
        <v>1480</v>
      </c>
      <c r="AA87" s="131" t="s">
        <v>268</v>
      </c>
      <c r="AB87" s="131" t="s">
        <v>269</v>
      </c>
      <c r="AC87" s="138" t="s">
        <v>216</v>
      </c>
      <c r="AD87" s="138" t="s">
        <v>216</v>
      </c>
      <c r="AE87" s="138" t="s">
        <v>216</v>
      </c>
      <c r="AF87" s="138" t="s">
        <v>240</v>
      </c>
      <c r="AG87" s="138" t="s">
        <v>240</v>
      </c>
      <c r="AH87" s="138"/>
    </row>
    <row r="88" spans="1:34">
      <c r="A88" s="131">
        <v>5111005</v>
      </c>
      <c r="B88" s="131" t="str">
        <f t="shared" si="2"/>
        <v>5111</v>
      </c>
      <c r="C88" s="131" t="str">
        <f t="shared" si="3"/>
        <v>5111</v>
      </c>
      <c r="D88" s="185" t="s">
        <v>237</v>
      </c>
      <c r="E88" s="132">
        <v>42629</v>
      </c>
      <c r="F88" s="181" t="s">
        <v>243</v>
      </c>
      <c r="G88" s="182" t="s">
        <v>600</v>
      </c>
      <c r="H88" s="183">
        <v>4</v>
      </c>
      <c r="I88" s="183" t="s">
        <v>1366</v>
      </c>
      <c r="J88" s="131" t="s">
        <v>570</v>
      </c>
      <c r="K88" s="172" t="s">
        <v>599</v>
      </c>
      <c r="L88" s="175" t="s">
        <v>216</v>
      </c>
      <c r="M88" s="131" t="s">
        <v>216</v>
      </c>
      <c r="N88" s="131" t="s">
        <v>240</v>
      </c>
      <c r="O88" s="131" t="s">
        <v>240</v>
      </c>
      <c r="P88" s="131" t="s">
        <v>240</v>
      </c>
      <c r="Q88" s="131" t="s">
        <v>240</v>
      </c>
      <c r="R88" s="131" t="s">
        <v>240</v>
      </c>
      <c r="S88" s="131" t="s">
        <v>240</v>
      </c>
      <c r="T88" s="131" t="s">
        <v>240</v>
      </c>
      <c r="U88" s="131" t="s">
        <v>240</v>
      </c>
      <c r="V88" s="131" t="s">
        <v>240</v>
      </c>
      <c r="W88" s="132" t="s">
        <v>216</v>
      </c>
      <c r="X88" s="131" t="s">
        <v>216</v>
      </c>
      <c r="Y88" s="136" t="s">
        <v>216</v>
      </c>
      <c r="Z88" s="230">
        <v>2800</v>
      </c>
      <c r="AA88" s="131" t="s">
        <v>268</v>
      </c>
      <c r="AB88" s="131" t="s">
        <v>269</v>
      </c>
      <c r="AC88" s="138" t="s">
        <v>216</v>
      </c>
      <c r="AD88" s="138" t="s">
        <v>216</v>
      </c>
      <c r="AE88" s="138" t="s">
        <v>216</v>
      </c>
      <c r="AF88" s="138" t="s">
        <v>240</v>
      </c>
      <c r="AG88" s="138" t="s">
        <v>240</v>
      </c>
      <c r="AH88" s="138"/>
    </row>
    <row r="89" spans="1:34" ht="15" customHeight="1">
      <c r="A89" s="131">
        <v>5111005</v>
      </c>
      <c r="B89" s="131" t="str">
        <f t="shared" si="2"/>
        <v>5111</v>
      </c>
      <c r="C89" s="131" t="str">
        <f t="shared" si="3"/>
        <v>5111</v>
      </c>
      <c r="D89" s="162" t="s">
        <v>237</v>
      </c>
      <c r="E89" s="132">
        <v>42629</v>
      </c>
      <c r="F89" s="133" t="s">
        <v>386</v>
      </c>
      <c r="G89" s="131" t="s">
        <v>387</v>
      </c>
      <c r="H89" s="191">
        <v>9</v>
      </c>
      <c r="I89" s="191" t="s">
        <v>1369</v>
      </c>
      <c r="J89" s="192" t="s">
        <v>571</v>
      </c>
      <c r="K89" s="172" t="s">
        <v>216</v>
      </c>
      <c r="L89" s="175" t="s">
        <v>216</v>
      </c>
      <c r="M89" s="131" t="s">
        <v>216</v>
      </c>
      <c r="N89" s="131" t="s">
        <v>240</v>
      </c>
      <c r="O89" s="131" t="s">
        <v>240</v>
      </c>
      <c r="P89" s="131" t="s">
        <v>240</v>
      </c>
      <c r="Q89" s="131" t="s">
        <v>240</v>
      </c>
      <c r="R89" s="131" t="s">
        <v>240</v>
      </c>
      <c r="S89" s="131" t="s">
        <v>240</v>
      </c>
      <c r="T89" s="131" t="s">
        <v>240</v>
      </c>
      <c r="U89" s="131" t="s">
        <v>240</v>
      </c>
      <c r="V89" s="131" t="s">
        <v>240</v>
      </c>
      <c r="W89" s="132">
        <v>41509</v>
      </c>
      <c r="X89" s="131" t="s">
        <v>216</v>
      </c>
      <c r="Y89" s="136" t="s">
        <v>216</v>
      </c>
      <c r="Z89" s="230">
        <v>2335</v>
      </c>
      <c r="AA89" s="131" t="s">
        <v>268</v>
      </c>
      <c r="AB89" s="131" t="s">
        <v>269</v>
      </c>
      <c r="AC89" s="138" t="s">
        <v>216</v>
      </c>
      <c r="AD89" s="138" t="s">
        <v>216</v>
      </c>
      <c r="AE89" s="138" t="s">
        <v>216</v>
      </c>
      <c r="AF89" s="138" t="s">
        <v>240</v>
      </c>
      <c r="AG89" s="138" t="s">
        <v>240</v>
      </c>
      <c r="AH89" s="138"/>
    </row>
    <row r="90" spans="1:34">
      <c r="A90" s="131">
        <v>5111005</v>
      </c>
      <c r="B90" s="131" t="str">
        <f t="shared" si="2"/>
        <v>5111</v>
      </c>
      <c r="C90" s="131" t="str">
        <f t="shared" si="3"/>
        <v>5111</v>
      </c>
      <c r="D90" s="162" t="s">
        <v>237</v>
      </c>
      <c r="E90" s="132">
        <v>42629</v>
      </c>
      <c r="F90" s="133" t="s">
        <v>396</v>
      </c>
      <c r="G90" s="131" t="s">
        <v>636</v>
      </c>
      <c r="H90" s="191">
        <v>6</v>
      </c>
      <c r="I90" s="191" t="s">
        <v>1061</v>
      </c>
      <c r="J90" s="131" t="s">
        <v>572</v>
      </c>
      <c r="K90" s="172" t="s">
        <v>216</v>
      </c>
      <c r="L90" s="175" t="s">
        <v>216</v>
      </c>
      <c r="M90" s="131" t="s">
        <v>216</v>
      </c>
      <c r="N90" s="131" t="s">
        <v>240</v>
      </c>
      <c r="O90" s="131" t="s">
        <v>240</v>
      </c>
      <c r="P90" s="131" t="s">
        <v>240</v>
      </c>
      <c r="Q90" s="131" t="s">
        <v>240</v>
      </c>
      <c r="R90" s="131" t="s">
        <v>240</v>
      </c>
      <c r="S90" s="131" t="s">
        <v>240</v>
      </c>
      <c r="T90" s="131" t="s">
        <v>240</v>
      </c>
      <c r="U90" s="131" t="s">
        <v>240</v>
      </c>
      <c r="V90" s="131" t="s">
        <v>240</v>
      </c>
      <c r="W90" s="132">
        <v>32097</v>
      </c>
      <c r="X90" s="131" t="s">
        <v>216</v>
      </c>
      <c r="Y90" s="136" t="s">
        <v>216</v>
      </c>
      <c r="Z90" s="233">
        <v>3165</v>
      </c>
      <c r="AA90" s="131" t="s">
        <v>268</v>
      </c>
      <c r="AB90" s="131" t="s">
        <v>269</v>
      </c>
      <c r="AC90" s="138" t="s">
        <v>216</v>
      </c>
      <c r="AD90" s="138" t="s">
        <v>216</v>
      </c>
      <c r="AE90" s="138" t="s">
        <v>216</v>
      </c>
      <c r="AF90" s="138" t="s">
        <v>240</v>
      </c>
      <c r="AG90" s="138" t="s">
        <v>240</v>
      </c>
      <c r="AH90" s="138"/>
    </row>
    <row r="91" spans="1:34" ht="45">
      <c r="A91" s="131">
        <v>5111005</v>
      </c>
      <c r="B91" s="131" t="str">
        <f t="shared" si="2"/>
        <v>5111</v>
      </c>
      <c r="C91" s="131" t="str">
        <f t="shared" si="3"/>
        <v>5111</v>
      </c>
      <c r="D91" s="162" t="s">
        <v>237</v>
      </c>
      <c r="E91" s="132">
        <v>42629</v>
      </c>
      <c r="F91" s="133" t="s">
        <v>359</v>
      </c>
      <c r="G91" s="131" t="s">
        <v>360</v>
      </c>
      <c r="H91" s="191">
        <v>9</v>
      </c>
      <c r="I91" s="191" t="s">
        <v>1369</v>
      </c>
      <c r="J91" s="192" t="s">
        <v>571</v>
      </c>
      <c r="K91" s="172" t="s">
        <v>216</v>
      </c>
      <c r="L91" s="175" t="s">
        <v>216</v>
      </c>
      <c r="M91" s="131" t="s">
        <v>216</v>
      </c>
      <c r="N91" s="131" t="s">
        <v>240</v>
      </c>
      <c r="O91" s="131" t="s">
        <v>240</v>
      </c>
      <c r="P91" s="131" t="s">
        <v>240</v>
      </c>
      <c r="Q91" s="131" t="s">
        <v>240</v>
      </c>
      <c r="R91" s="131" t="s">
        <v>240</v>
      </c>
      <c r="S91" s="131" t="s">
        <v>240</v>
      </c>
      <c r="T91" s="131" t="s">
        <v>240</v>
      </c>
      <c r="U91" s="131" t="s">
        <v>240</v>
      </c>
      <c r="V91" s="131" t="s">
        <v>240</v>
      </c>
      <c r="W91" s="132">
        <v>39181</v>
      </c>
      <c r="X91" s="131" t="s">
        <v>216</v>
      </c>
      <c r="Y91" s="136" t="s">
        <v>216</v>
      </c>
      <c r="Z91" s="230">
        <v>1350</v>
      </c>
      <c r="AA91" s="131" t="s">
        <v>268</v>
      </c>
      <c r="AB91" s="131" t="s">
        <v>269</v>
      </c>
      <c r="AC91" s="138" t="s">
        <v>216</v>
      </c>
      <c r="AD91" s="138" t="s">
        <v>216</v>
      </c>
      <c r="AE91" s="138" t="s">
        <v>216</v>
      </c>
      <c r="AF91" s="138" t="s">
        <v>240</v>
      </c>
      <c r="AG91" s="138" t="s">
        <v>240</v>
      </c>
      <c r="AH91" s="138"/>
    </row>
    <row r="92" spans="1:34" ht="30">
      <c r="A92" s="131">
        <v>5111005</v>
      </c>
      <c r="B92" s="131" t="str">
        <f t="shared" si="2"/>
        <v>5111</v>
      </c>
      <c r="C92" s="131" t="str">
        <f t="shared" si="3"/>
        <v>5111</v>
      </c>
      <c r="D92" s="162" t="s">
        <v>237</v>
      </c>
      <c r="E92" s="132">
        <v>42629</v>
      </c>
      <c r="F92" s="133" t="s">
        <v>308</v>
      </c>
      <c r="G92" s="131" t="s">
        <v>309</v>
      </c>
      <c r="H92" s="178">
        <v>5</v>
      </c>
      <c r="I92" s="178" t="s">
        <v>1373</v>
      </c>
      <c r="J92" s="131" t="s">
        <v>153</v>
      </c>
      <c r="K92" s="172" t="s">
        <v>216</v>
      </c>
      <c r="L92" s="175" t="s">
        <v>216</v>
      </c>
      <c r="M92" s="131" t="s">
        <v>216</v>
      </c>
      <c r="N92" s="131" t="s">
        <v>240</v>
      </c>
      <c r="O92" s="131" t="s">
        <v>240</v>
      </c>
      <c r="P92" s="131" t="s">
        <v>240</v>
      </c>
      <c r="Q92" s="131" t="s">
        <v>240</v>
      </c>
      <c r="R92" s="131" t="s">
        <v>240</v>
      </c>
      <c r="S92" s="131" t="s">
        <v>240</v>
      </c>
      <c r="T92" s="131" t="s">
        <v>240</v>
      </c>
      <c r="U92" s="131" t="s">
        <v>240</v>
      </c>
      <c r="V92" s="131" t="s">
        <v>240</v>
      </c>
      <c r="W92" s="132">
        <v>33332</v>
      </c>
      <c r="X92" s="131" t="s">
        <v>216</v>
      </c>
      <c r="Y92" s="136" t="s">
        <v>216</v>
      </c>
      <c r="Z92" s="230">
        <v>1200</v>
      </c>
      <c r="AA92" s="131" t="s">
        <v>268</v>
      </c>
      <c r="AB92" s="131" t="s">
        <v>269</v>
      </c>
      <c r="AC92" s="138" t="s">
        <v>216</v>
      </c>
      <c r="AD92" s="138" t="s">
        <v>216</v>
      </c>
      <c r="AE92" s="138" t="s">
        <v>216</v>
      </c>
      <c r="AF92" s="138" t="s">
        <v>240</v>
      </c>
      <c r="AG92" s="138" t="s">
        <v>240</v>
      </c>
      <c r="AH92" s="138"/>
    </row>
    <row r="93" spans="1:34">
      <c r="A93" s="131">
        <v>5111005</v>
      </c>
      <c r="B93" s="131" t="str">
        <f t="shared" si="2"/>
        <v>5111</v>
      </c>
      <c r="C93" s="131" t="str">
        <f t="shared" si="3"/>
        <v>5111</v>
      </c>
      <c r="D93" s="162" t="s">
        <v>237</v>
      </c>
      <c r="E93" s="132">
        <v>42629</v>
      </c>
      <c r="F93" s="133" t="s">
        <v>410</v>
      </c>
      <c r="G93" s="131" t="s">
        <v>411</v>
      </c>
      <c r="H93" s="191">
        <v>14</v>
      </c>
      <c r="I93" s="131" t="s">
        <v>1368</v>
      </c>
      <c r="J93" s="131" t="s">
        <v>573</v>
      </c>
      <c r="K93" s="172" t="s">
        <v>216</v>
      </c>
      <c r="L93" s="175" t="s">
        <v>216</v>
      </c>
      <c r="M93" s="131" t="s">
        <v>216</v>
      </c>
      <c r="N93" s="131" t="s">
        <v>240</v>
      </c>
      <c r="O93" s="131" t="s">
        <v>240</v>
      </c>
      <c r="P93" s="131" t="s">
        <v>240</v>
      </c>
      <c r="Q93" s="131" t="s">
        <v>240</v>
      </c>
      <c r="R93" s="131" t="s">
        <v>240</v>
      </c>
      <c r="S93" s="131" t="s">
        <v>240</v>
      </c>
      <c r="T93" s="131" t="s">
        <v>240</v>
      </c>
      <c r="U93" s="131" t="s">
        <v>240</v>
      </c>
      <c r="V93" s="131" t="s">
        <v>240</v>
      </c>
      <c r="W93" s="132" t="s">
        <v>216</v>
      </c>
      <c r="X93" s="131" t="s">
        <v>216</v>
      </c>
      <c r="Y93" s="136" t="s">
        <v>216</v>
      </c>
      <c r="Z93" s="233">
        <v>7990</v>
      </c>
      <c r="AA93" s="131" t="s">
        <v>268</v>
      </c>
      <c r="AB93" s="131" t="s">
        <v>269</v>
      </c>
      <c r="AC93" s="138" t="s">
        <v>216</v>
      </c>
      <c r="AD93" s="138" t="s">
        <v>216</v>
      </c>
      <c r="AE93" s="138" t="s">
        <v>216</v>
      </c>
      <c r="AF93" s="138" t="s">
        <v>240</v>
      </c>
      <c r="AG93" s="138" t="s">
        <v>240</v>
      </c>
      <c r="AH93" s="138"/>
    </row>
    <row r="94" spans="1:34">
      <c r="A94" s="131">
        <v>5111005</v>
      </c>
      <c r="B94" s="131" t="str">
        <f t="shared" si="2"/>
        <v>5111</v>
      </c>
      <c r="C94" s="131" t="str">
        <f t="shared" si="3"/>
        <v>5111</v>
      </c>
      <c r="D94" s="162" t="s">
        <v>237</v>
      </c>
      <c r="E94" s="132">
        <v>42629</v>
      </c>
      <c r="F94" s="133" t="s">
        <v>566</v>
      </c>
      <c r="G94" s="131" t="s">
        <v>567</v>
      </c>
      <c r="H94" s="191">
        <v>21</v>
      </c>
      <c r="I94" s="178" t="s">
        <v>1370</v>
      </c>
      <c r="J94" s="131" t="s">
        <v>576</v>
      </c>
      <c r="K94" s="172" t="s">
        <v>216</v>
      </c>
      <c r="L94" s="175" t="s">
        <v>216</v>
      </c>
      <c r="M94" s="131" t="s">
        <v>216</v>
      </c>
      <c r="N94" s="131" t="s">
        <v>240</v>
      </c>
      <c r="O94" s="131" t="s">
        <v>240</v>
      </c>
      <c r="P94" s="131" t="s">
        <v>240</v>
      </c>
      <c r="Q94" s="131" t="s">
        <v>240</v>
      </c>
      <c r="R94" s="131" t="s">
        <v>240</v>
      </c>
      <c r="S94" s="131" t="s">
        <v>240</v>
      </c>
      <c r="T94" s="131" t="s">
        <v>240</v>
      </c>
      <c r="U94" s="131" t="s">
        <v>240</v>
      </c>
      <c r="V94" s="131" t="s">
        <v>240</v>
      </c>
      <c r="W94" s="132">
        <v>33618</v>
      </c>
      <c r="X94" s="131" t="s">
        <v>216</v>
      </c>
      <c r="Y94" s="136" t="s">
        <v>216</v>
      </c>
      <c r="Z94" s="232">
        <v>2490</v>
      </c>
      <c r="AA94" s="131" t="s">
        <v>273</v>
      </c>
      <c r="AB94" s="131" t="s">
        <v>269</v>
      </c>
      <c r="AC94" s="138" t="s">
        <v>216</v>
      </c>
      <c r="AD94" s="138" t="s">
        <v>216</v>
      </c>
      <c r="AE94" s="138" t="s">
        <v>216</v>
      </c>
      <c r="AF94" s="138" t="s">
        <v>240</v>
      </c>
      <c r="AG94" s="138" t="s">
        <v>240</v>
      </c>
      <c r="AH94" s="138"/>
    </row>
    <row r="95" spans="1:34" ht="30">
      <c r="A95" s="131">
        <v>5111005</v>
      </c>
      <c r="B95" s="131" t="str">
        <f t="shared" si="2"/>
        <v>5111</v>
      </c>
      <c r="C95" s="131" t="str">
        <f t="shared" si="3"/>
        <v>5111</v>
      </c>
      <c r="D95" s="162" t="s">
        <v>237</v>
      </c>
      <c r="E95" s="132">
        <v>42629</v>
      </c>
      <c r="F95" s="133" t="s">
        <v>684</v>
      </c>
      <c r="G95" s="131" t="s">
        <v>685</v>
      </c>
      <c r="H95" s="191">
        <v>12</v>
      </c>
      <c r="I95" s="131" t="s">
        <v>1375</v>
      </c>
      <c r="J95" s="131" t="s">
        <v>657</v>
      </c>
      <c r="K95" s="131" t="s">
        <v>216</v>
      </c>
      <c r="L95" s="131" t="s">
        <v>216</v>
      </c>
      <c r="M95" s="131" t="s">
        <v>240</v>
      </c>
      <c r="N95" s="131" t="s">
        <v>240</v>
      </c>
      <c r="O95" s="131" t="s">
        <v>240</v>
      </c>
      <c r="P95" s="131" t="s">
        <v>240</v>
      </c>
      <c r="Q95" s="131" t="s">
        <v>240</v>
      </c>
      <c r="R95" s="131" t="s">
        <v>240</v>
      </c>
      <c r="S95" s="131" t="s">
        <v>240</v>
      </c>
      <c r="T95" s="131" t="s">
        <v>240</v>
      </c>
      <c r="U95" s="131" t="s">
        <v>240</v>
      </c>
      <c r="V95" s="131" t="s">
        <v>240</v>
      </c>
      <c r="W95" s="132" t="s">
        <v>216</v>
      </c>
      <c r="X95" s="131" t="s">
        <v>216</v>
      </c>
      <c r="Y95" s="136" t="s">
        <v>216</v>
      </c>
      <c r="Z95" s="232">
        <v>7990</v>
      </c>
      <c r="AA95" s="131" t="s">
        <v>268</v>
      </c>
      <c r="AB95" s="131" t="s">
        <v>269</v>
      </c>
      <c r="AC95" s="138" t="s">
        <v>216</v>
      </c>
      <c r="AD95" s="138" t="s">
        <v>216</v>
      </c>
      <c r="AE95" s="138" t="s">
        <v>216</v>
      </c>
      <c r="AF95" s="138" t="s">
        <v>240</v>
      </c>
      <c r="AG95" s="138" t="s">
        <v>240</v>
      </c>
      <c r="AH95" s="138"/>
    </row>
    <row r="96" spans="1:34" ht="45">
      <c r="A96" s="131">
        <v>5111005</v>
      </c>
      <c r="B96" s="131" t="str">
        <f t="shared" si="2"/>
        <v>5111</v>
      </c>
      <c r="C96" s="131" t="str">
        <f t="shared" si="3"/>
        <v>5111</v>
      </c>
      <c r="D96" s="162" t="s">
        <v>237</v>
      </c>
      <c r="E96" s="132">
        <v>42629</v>
      </c>
      <c r="F96" s="133" t="s">
        <v>347</v>
      </c>
      <c r="G96" s="131" t="s">
        <v>348</v>
      </c>
      <c r="H96" s="191">
        <v>9</v>
      </c>
      <c r="I96" s="191" t="s">
        <v>1369</v>
      </c>
      <c r="J96" s="192" t="s">
        <v>571</v>
      </c>
      <c r="K96" s="172" t="s">
        <v>216</v>
      </c>
      <c r="L96" s="175" t="s">
        <v>216</v>
      </c>
      <c r="M96" s="131" t="s">
        <v>216</v>
      </c>
      <c r="N96" s="131" t="s">
        <v>240</v>
      </c>
      <c r="O96" s="131" t="s">
        <v>240</v>
      </c>
      <c r="P96" s="131" t="s">
        <v>240</v>
      </c>
      <c r="Q96" s="131" t="s">
        <v>240</v>
      </c>
      <c r="R96" s="131" t="s">
        <v>240</v>
      </c>
      <c r="S96" s="131" t="s">
        <v>240</v>
      </c>
      <c r="T96" s="131" t="s">
        <v>240</v>
      </c>
      <c r="U96" s="131" t="s">
        <v>240</v>
      </c>
      <c r="V96" s="131" t="s">
        <v>240</v>
      </c>
      <c r="W96" s="132" t="s">
        <v>216</v>
      </c>
      <c r="X96" s="131" t="s">
        <v>216</v>
      </c>
      <c r="Y96" s="136" t="s">
        <v>216</v>
      </c>
      <c r="Z96" s="230">
        <v>1200</v>
      </c>
      <c r="AA96" s="131" t="s">
        <v>268</v>
      </c>
      <c r="AB96" s="131" t="s">
        <v>269</v>
      </c>
      <c r="AC96" s="138" t="s">
        <v>216</v>
      </c>
      <c r="AD96" s="138" t="s">
        <v>216</v>
      </c>
      <c r="AE96" s="138" t="s">
        <v>216</v>
      </c>
      <c r="AF96" s="138" t="s">
        <v>240</v>
      </c>
      <c r="AG96" s="138" t="s">
        <v>240</v>
      </c>
      <c r="AH96" s="138"/>
    </row>
    <row r="97" spans="1:34" ht="29.25" customHeight="1">
      <c r="A97" s="131">
        <v>5111005</v>
      </c>
      <c r="B97" s="131" t="str">
        <f t="shared" si="2"/>
        <v>5111</v>
      </c>
      <c r="C97" s="131" t="str">
        <f t="shared" si="3"/>
        <v>5111</v>
      </c>
      <c r="D97" s="162" t="s">
        <v>237</v>
      </c>
      <c r="E97" s="132">
        <v>42629</v>
      </c>
      <c r="F97" s="176" t="s">
        <v>310</v>
      </c>
      <c r="G97" s="177" t="s">
        <v>311</v>
      </c>
      <c r="H97" s="178">
        <v>5</v>
      </c>
      <c r="I97" s="178" t="s">
        <v>1373</v>
      </c>
      <c r="J97" s="131" t="s">
        <v>153</v>
      </c>
      <c r="K97" s="172" t="s">
        <v>615</v>
      </c>
      <c r="L97" s="175" t="s">
        <v>216</v>
      </c>
      <c r="M97" s="131" t="s">
        <v>216</v>
      </c>
      <c r="N97" s="131" t="s">
        <v>240</v>
      </c>
      <c r="O97" s="131" t="s">
        <v>240</v>
      </c>
      <c r="P97" s="131" t="s">
        <v>240</v>
      </c>
      <c r="Q97" s="131" t="s">
        <v>240</v>
      </c>
      <c r="R97" s="131" t="s">
        <v>240</v>
      </c>
      <c r="S97" s="131" t="s">
        <v>240</v>
      </c>
      <c r="T97" s="131" t="s">
        <v>240</v>
      </c>
      <c r="U97" s="131" t="s">
        <v>240</v>
      </c>
      <c r="V97" s="131" t="s">
        <v>240</v>
      </c>
      <c r="W97" s="132">
        <v>33242</v>
      </c>
      <c r="X97" s="131" t="s">
        <v>216</v>
      </c>
      <c r="Y97" s="136" t="s">
        <v>216</v>
      </c>
      <c r="Z97" s="230">
        <v>1700</v>
      </c>
      <c r="AA97" s="131" t="s">
        <v>268</v>
      </c>
      <c r="AB97" s="131" t="s">
        <v>269</v>
      </c>
      <c r="AC97" s="138" t="s">
        <v>216</v>
      </c>
      <c r="AD97" s="138" t="s">
        <v>216</v>
      </c>
      <c r="AE97" s="138" t="s">
        <v>216</v>
      </c>
      <c r="AF97" s="138" t="s">
        <v>240</v>
      </c>
      <c r="AG97" s="138" t="s">
        <v>240</v>
      </c>
      <c r="AH97" s="138"/>
    </row>
    <row r="98" spans="1:34" ht="30">
      <c r="A98" s="131">
        <v>5111005</v>
      </c>
      <c r="B98" s="131" t="str">
        <f t="shared" si="2"/>
        <v>5111</v>
      </c>
      <c r="C98" s="131" t="str">
        <f t="shared" si="3"/>
        <v>5111</v>
      </c>
      <c r="D98" s="162" t="s">
        <v>237</v>
      </c>
      <c r="E98" s="132">
        <v>42629</v>
      </c>
      <c r="F98" s="133" t="s">
        <v>403</v>
      </c>
      <c r="G98" s="131" t="s">
        <v>402</v>
      </c>
      <c r="H98" s="191">
        <v>14</v>
      </c>
      <c r="I98" s="131" t="s">
        <v>1368</v>
      </c>
      <c r="J98" s="131" t="s">
        <v>573</v>
      </c>
      <c r="K98" s="172" t="s">
        <v>216</v>
      </c>
      <c r="L98" s="175" t="s">
        <v>216</v>
      </c>
      <c r="M98" s="131" t="s">
        <v>216</v>
      </c>
      <c r="N98" s="131" t="s">
        <v>240</v>
      </c>
      <c r="O98" s="131" t="s">
        <v>240</v>
      </c>
      <c r="P98" s="131" t="s">
        <v>240</v>
      </c>
      <c r="Q98" s="131" t="s">
        <v>240</v>
      </c>
      <c r="R98" s="131" t="s">
        <v>240</v>
      </c>
      <c r="S98" s="131" t="s">
        <v>240</v>
      </c>
      <c r="T98" s="131" t="s">
        <v>240</v>
      </c>
      <c r="U98" s="131" t="s">
        <v>240</v>
      </c>
      <c r="V98" s="131" t="s">
        <v>240</v>
      </c>
      <c r="W98" s="132">
        <v>33767</v>
      </c>
      <c r="X98" s="131" t="s">
        <v>216</v>
      </c>
      <c r="Y98" s="136" t="s">
        <v>216</v>
      </c>
      <c r="Z98" s="233">
        <v>3165</v>
      </c>
      <c r="AA98" s="131" t="s">
        <v>268</v>
      </c>
      <c r="AB98" s="131" t="s">
        <v>269</v>
      </c>
      <c r="AC98" s="138" t="s">
        <v>216</v>
      </c>
      <c r="AD98" s="138" t="s">
        <v>216</v>
      </c>
      <c r="AE98" s="138" t="s">
        <v>216</v>
      </c>
      <c r="AF98" s="138" t="s">
        <v>240</v>
      </c>
      <c r="AG98" s="138" t="s">
        <v>240</v>
      </c>
      <c r="AH98" s="138"/>
    </row>
    <row r="99" spans="1:34" ht="30">
      <c r="A99" s="131">
        <v>5111005</v>
      </c>
      <c r="B99" s="131" t="str">
        <f t="shared" si="2"/>
        <v>5111</v>
      </c>
      <c r="C99" s="131" t="str">
        <f t="shared" si="3"/>
        <v>5111</v>
      </c>
      <c r="D99" s="162" t="s">
        <v>237</v>
      </c>
      <c r="E99" s="132">
        <v>42629</v>
      </c>
      <c r="F99" s="133" t="s">
        <v>404</v>
      </c>
      <c r="G99" s="131" t="s">
        <v>402</v>
      </c>
      <c r="H99" s="191">
        <v>14</v>
      </c>
      <c r="I99" s="131" t="s">
        <v>1368</v>
      </c>
      <c r="J99" s="131" t="s">
        <v>573</v>
      </c>
      <c r="K99" s="172" t="s">
        <v>216</v>
      </c>
      <c r="L99" s="175" t="s">
        <v>216</v>
      </c>
      <c r="M99" s="131" t="s">
        <v>216</v>
      </c>
      <c r="N99" s="131" t="s">
        <v>240</v>
      </c>
      <c r="O99" s="131" t="s">
        <v>240</v>
      </c>
      <c r="P99" s="131" t="s">
        <v>240</v>
      </c>
      <c r="Q99" s="131" t="s">
        <v>240</v>
      </c>
      <c r="R99" s="131" t="s">
        <v>240</v>
      </c>
      <c r="S99" s="131" t="s">
        <v>240</v>
      </c>
      <c r="T99" s="131" t="s">
        <v>240</v>
      </c>
      <c r="U99" s="131" t="s">
        <v>240</v>
      </c>
      <c r="V99" s="131" t="s">
        <v>240</v>
      </c>
      <c r="W99" s="132">
        <v>33767</v>
      </c>
      <c r="X99" s="131" t="s">
        <v>216</v>
      </c>
      <c r="Y99" s="136" t="s">
        <v>216</v>
      </c>
      <c r="Z99" s="233">
        <v>3165</v>
      </c>
      <c r="AA99" s="131" t="s">
        <v>268</v>
      </c>
      <c r="AB99" s="131" t="s">
        <v>269</v>
      </c>
      <c r="AC99" s="138" t="s">
        <v>216</v>
      </c>
      <c r="AD99" s="138" t="s">
        <v>216</v>
      </c>
      <c r="AE99" s="138" t="s">
        <v>216</v>
      </c>
      <c r="AF99" s="138" t="s">
        <v>240</v>
      </c>
      <c r="AG99" s="138" t="s">
        <v>240</v>
      </c>
      <c r="AH99" s="138"/>
    </row>
    <row r="100" spans="1:34" ht="30">
      <c r="A100" s="131">
        <v>5111005</v>
      </c>
      <c r="B100" s="131" t="str">
        <f t="shared" si="2"/>
        <v>5111</v>
      </c>
      <c r="C100" s="131" t="str">
        <f t="shared" si="3"/>
        <v>5111</v>
      </c>
      <c r="D100" s="162" t="s">
        <v>237</v>
      </c>
      <c r="E100" s="132">
        <v>42629</v>
      </c>
      <c r="F100" s="133" t="s">
        <v>547</v>
      </c>
      <c r="G100" s="131" t="s">
        <v>548</v>
      </c>
      <c r="H100" s="191">
        <v>7</v>
      </c>
      <c r="I100" s="178" t="s">
        <v>569</v>
      </c>
      <c r="J100" s="131" t="s">
        <v>575</v>
      </c>
      <c r="K100" s="172" t="s">
        <v>216</v>
      </c>
      <c r="L100" s="175" t="s">
        <v>216</v>
      </c>
      <c r="M100" s="131" t="s">
        <v>216</v>
      </c>
      <c r="N100" s="131" t="s">
        <v>240</v>
      </c>
      <c r="O100" s="131" t="s">
        <v>240</v>
      </c>
      <c r="P100" s="131" t="s">
        <v>240</v>
      </c>
      <c r="Q100" s="131" t="s">
        <v>240</v>
      </c>
      <c r="R100" s="131" t="s">
        <v>240</v>
      </c>
      <c r="S100" s="131" t="s">
        <v>240</v>
      </c>
      <c r="T100" s="131" t="s">
        <v>240</v>
      </c>
      <c r="U100" s="131" t="s">
        <v>240</v>
      </c>
      <c r="V100" s="131" t="s">
        <v>240</v>
      </c>
      <c r="W100" s="132">
        <v>33314</v>
      </c>
      <c r="X100" s="131" t="s">
        <v>216</v>
      </c>
      <c r="Y100" s="136" t="s">
        <v>216</v>
      </c>
      <c r="Z100" s="232">
        <v>7990</v>
      </c>
      <c r="AA100" s="131" t="s">
        <v>273</v>
      </c>
      <c r="AB100" s="131" t="s">
        <v>269</v>
      </c>
      <c r="AC100" s="138" t="s">
        <v>216</v>
      </c>
      <c r="AD100" s="138" t="s">
        <v>216</v>
      </c>
      <c r="AE100" s="138" t="s">
        <v>216</v>
      </c>
      <c r="AF100" s="138" t="s">
        <v>240</v>
      </c>
      <c r="AG100" s="138" t="s">
        <v>240</v>
      </c>
      <c r="AH100" s="138"/>
    </row>
    <row r="101" spans="1:34" ht="30">
      <c r="A101" s="131">
        <v>5111005</v>
      </c>
      <c r="B101" s="131" t="str">
        <f t="shared" si="2"/>
        <v>5111</v>
      </c>
      <c r="C101" s="131" t="str">
        <f t="shared" si="3"/>
        <v>5111</v>
      </c>
      <c r="D101" s="162" t="s">
        <v>237</v>
      </c>
      <c r="E101" s="132">
        <v>42629</v>
      </c>
      <c r="F101" s="133" t="s">
        <v>533</v>
      </c>
      <c r="G101" s="131" t="s">
        <v>534</v>
      </c>
      <c r="H101" s="191">
        <v>7</v>
      </c>
      <c r="I101" s="178" t="s">
        <v>569</v>
      </c>
      <c r="J101" s="131" t="s">
        <v>575</v>
      </c>
      <c r="K101" s="172" t="s">
        <v>216</v>
      </c>
      <c r="L101" s="175" t="s">
        <v>216</v>
      </c>
      <c r="M101" s="131" t="s">
        <v>216</v>
      </c>
      <c r="N101" s="131" t="s">
        <v>240</v>
      </c>
      <c r="O101" s="131" t="s">
        <v>240</v>
      </c>
      <c r="P101" s="131" t="s">
        <v>240</v>
      </c>
      <c r="Q101" s="131" t="s">
        <v>240</v>
      </c>
      <c r="R101" s="131" t="s">
        <v>240</v>
      </c>
      <c r="S101" s="131" t="s">
        <v>240</v>
      </c>
      <c r="T101" s="131" t="s">
        <v>240</v>
      </c>
      <c r="U101" s="131" t="s">
        <v>240</v>
      </c>
      <c r="V101" s="131" t="s">
        <v>240</v>
      </c>
      <c r="W101" s="132">
        <v>33314</v>
      </c>
      <c r="X101" s="131" t="s">
        <v>216</v>
      </c>
      <c r="Y101" s="136" t="s">
        <v>216</v>
      </c>
      <c r="Z101" s="232">
        <v>3165</v>
      </c>
      <c r="AA101" s="131" t="s">
        <v>273</v>
      </c>
      <c r="AB101" s="131" t="s">
        <v>269</v>
      </c>
      <c r="AC101" s="138" t="s">
        <v>216</v>
      </c>
      <c r="AD101" s="138" t="s">
        <v>216</v>
      </c>
      <c r="AE101" s="138" t="s">
        <v>216</v>
      </c>
      <c r="AF101" s="138" t="s">
        <v>240</v>
      </c>
      <c r="AG101" s="138" t="s">
        <v>240</v>
      </c>
      <c r="AH101" s="138"/>
    </row>
    <row r="102" spans="1:34" ht="29.25" customHeight="1">
      <c r="A102" s="131">
        <v>5111005</v>
      </c>
      <c r="B102" s="131" t="str">
        <f t="shared" si="2"/>
        <v>5111</v>
      </c>
      <c r="C102" s="131" t="str">
        <f t="shared" si="3"/>
        <v>5111</v>
      </c>
      <c r="D102" s="162" t="s">
        <v>237</v>
      </c>
      <c r="E102" s="132">
        <v>42629</v>
      </c>
      <c r="F102" s="188" t="s">
        <v>287</v>
      </c>
      <c r="G102" s="138" t="s">
        <v>288</v>
      </c>
      <c r="H102" s="183">
        <v>2</v>
      </c>
      <c r="I102" s="189" t="s">
        <v>1061</v>
      </c>
      <c r="J102" s="131" t="s">
        <v>610</v>
      </c>
      <c r="K102" s="172" t="s">
        <v>216</v>
      </c>
      <c r="L102" s="175" t="s">
        <v>216</v>
      </c>
      <c r="M102" s="131" t="s">
        <v>216</v>
      </c>
      <c r="N102" s="131" t="s">
        <v>240</v>
      </c>
      <c r="O102" s="131" t="s">
        <v>240</v>
      </c>
      <c r="P102" s="131" t="s">
        <v>240</v>
      </c>
      <c r="Q102" s="131" t="s">
        <v>240</v>
      </c>
      <c r="R102" s="131" t="s">
        <v>240</v>
      </c>
      <c r="S102" s="131" t="s">
        <v>240</v>
      </c>
      <c r="T102" s="131" t="s">
        <v>240</v>
      </c>
      <c r="U102" s="131" t="s">
        <v>240</v>
      </c>
      <c r="V102" s="131" t="s">
        <v>240</v>
      </c>
      <c r="W102" s="132">
        <v>33311</v>
      </c>
      <c r="X102" s="131" t="s">
        <v>216</v>
      </c>
      <c r="Y102" s="136" t="s">
        <v>216</v>
      </c>
      <c r="Z102" s="234">
        <v>3945</v>
      </c>
      <c r="AA102" s="131" t="s">
        <v>268</v>
      </c>
      <c r="AB102" s="131" t="s">
        <v>269</v>
      </c>
      <c r="AC102" s="138" t="s">
        <v>216</v>
      </c>
      <c r="AD102" s="138" t="s">
        <v>216</v>
      </c>
      <c r="AE102" s="138" t="s">
        <v>216</v>
      </c>
      <c r="AF102" s="138" t="s">
        <v>240</v>
      </c>
      <c r="AG102" s="138" t="s">
        <v>240</v>
      </c>
      <c r="AH102" s="138"/>
    </row>
    <row r="103" spans="1:34" ht="30">
      <c r="A103" s="131">
        <v>5111005</v>
      </c>
      <c r="B103" s="131" t="str">
        <f t="shared" si="2"/>
        <v>5111</v>
      </c>
      <c r="C103" s="131" t="str">
        <f t="shared" si="3"/>
        <v>5111</v>
      </c>
      <c r="D103" s="162" t="s">
        <v>237</v>
      </c>
      <c r="E103" s="132">
        <v>42629</v>
      </c>
      <c r="F103" s="133" t="s">
        <v>545</v>
      </c>
      <c r="G103" s="131" t="s">
        <v>546</v>
      </c>
      <c r="H103" s="191">
        <v>7</v>
      </c>
      <c r="I103" s="178" t="s">
        <v>569</v>
      </c>
      <c r="J103" s="131" t="s">
        <v>575</v>
      </c>
      <c r="K103" s="172" t="s">
        <v>216</v>
      </c>
      <c r="L103" s="175" t="s">
        <v>216</v>
      </c>
      <c r="M103" s="131" t="s">
        <v>216</v>
      </c>
      <c r="N103" s="131" t="s">
        <v>240</v>
      </c>
      <c r="O103" s="131" t="s">
        <v>240</v>
      </c>
      <c r="P103" s="131" t="s">
        <v>240</v>
      </c>
      <c r="Q103" s="131" t="s">
        <v>240</v>
      </c>
      <c r="R103" s="131" t="s">
        <v>240</v>
      </c>
      <c r="S103" s="131" t="s">
        <v>240</v>
      </c>
      <c r="T103" s="131" t="s">
        <v>240</v>
      </c>
      <c r="U103" s="131" t="s">
        <v>240</v>
      </c>
      <c r="V103" s="131" t="s">
        <v>240</v>
      </c>
      <c r="W103" s="132">
        <v>33314</v>
      </c>
      <c r="X103" s="131" t="s">
        <v>216</v>
      </c>
      <c r="Y103" s="136" t="s">
        <v>216</v>
      </c>
      <c r="Z103" s="232">
        <v>7990</v>
      </c>
      <c r="AA103" s="131" t="s">
        <v>273</v>
      </c>
      <c r="AB103" s="131" t="s">
        <v>269</v>
      </c>
      <c r="AC103" s="138" t="s">
        <v>216</v>
      </c>
      <c r="AD103" s="138" t="s">
        <v>216</v>
      </c>
      <c r="AE103" s="138" t="s">
        <v>216</v>
      </c>
      <c r="AF103" s="138" t="s">
        <v>240</v>
      </c>
      <c r="AG103" s="138" t="s">
        <v>240</v>
      </c>
      <c r="AH103" s="138"/>
    </row>
    <row r="104" spans="1:34" ht="29.25">
      <c r="A104" s="131">
        <v>5111005</v>
      </c>
      <c r="B104" s="131" t="str">
        <f t="shared" si="2"/>
        <v>5111</v>
      </c>
      <c r="C104" s="131" t="str">
        <f t="shared" si="3"/>
        <v>5111</v>
      </c>
      <c r="D104" s="131" t="s">
        <v>237</v>
      </c>
      <c r="E104" s="132">
        <v>42629</v>
      </c>
      <c r="F104" s="176" t="s">
        <v>203</v>
      </c>
      <c r="G104" s="177" t="s">
        <v>583</v>
      </c>
      <c r="H104" s="178">
        <v>1</v>
      </c>
      <c r="I104" s="179" t="s">
        <v>1367</v>
      </c>
      <c r="J104" s="131" t="s">
        <v>150</v>
      </c>
      <c r="K104" s="172" t="s">
        <v>216</v>
      </c>
      <c r="L104" s="175" t="s">
        <v>216</v>
      </c>
      <c r="M104" s="131" t="s">
        <v>216</v>
      </c>
      <c r="N104" s="131" t="s">
        <v>240</v>
      </c>
      <c r="O104" s="131" t="s">
        <v>240</v>
      </c>
      <c r="P104" s="131" t="s">
        <v>240</v>
      </c>
      <c r="Q104" s="131" t="s">
        <v>240</v>
      </c>
      <c r="R104" s="131" t="s">
        <v>240</v>
      </c>
      <c r="S104" s="131" t="s">
        <v>240</v>
      </c>
      <c r="T104" s="131" t="s">
        <v>240</v>
      </c>
      <c r="U104" s="131" t="s">
        <v>240</v>
      </c>
      <c r="V104" s="131" t="s">
        <v>240</v>
      </c>
      <c r="W104" s="132" t="s">
        <v>216</v>
      </c>
      <c r="X104" s="131" t="s">
        <v>216</v>
      </c>
      <c r="Y104" s="136" t="s">
        <v>216</v>
      </c>
      <c r="Z104" s="230">
        <v>2999</v>
      </c>
      <c r="AA104" s="131" t="s">
        <v>268</v>
      </c>
      <c r="AB104" s="131" t="s">
        <v>269</v>
      </c>
      <c r="AC104" s="138" t="s">
        <v>216</v>
      </c>
      <c r="AD104" s="138" t="s">
        <v>216</v>
      </c>
      <c r="AE104" s="138" t="s">
        <v>216</v>
      </c>
      <c r="AF104" s="138" t="s">
        <v>240</v>
      </c>
      <c r="AG104" s="138" t="s">
        <v>240</v>
      </c>
      <c r="AH104" s="138"/>
    </row>
    <row r="105" spans="1:34" ht="45" customHeight="1">
      <c r="A105" s="131">
        <v>5111005</v>
      </c>
      <c r="B105" s="131" t="str">
        <f t="shared" si="2"/>
        <v>5111</v>
      </c>
      <c r="C105" s="131" t="str">
        <f t="shared" si="3"/>
        <v>5111</v>
      </c>
      <c r="D105" s="162" t="s">
        <v>237</v>
      </c>
      <c r="E105" s="132">
        <v>42629</v>
      </c>
      <c r="F105" s="133" t="s">
        <v>353</v>
      </c>
      <c r="G105" s="131" t="s">
        <v>354</v>
      </c>
      <c r="H105" s="191">
        <v>9</v>
      </c>
      <c r="I105" s="191" t="s">
        <v>1369</v>
      </c>
      <c r="J105" s="192" t="s">
        <v>571</v>
      </c>
      <c r="K105" s="172" t="s">
        <v>216</v>
      </c>
      <c r="L105" s="175" t="s">
        <v>216</v>
      </c>
      <c r="M105" s="131" t="s">
        <v>216</v>
      </c>
      <c r="N105" s="131" t="s">
        <v>240</v>
      </c>
      <c r="O105" s="131" t="s">
        <v>240</v>
      </c>
      <c r="P105" s="131" t="s">
        <v>240</v>
      </c>
      <c r="Q105" s="131" t="s">
        <v>240</v>
      </c>
      <c r="R105" s="131" t="s">
        <v>240</v>
      </c>
      <c r="S105" s="131" t="s">
        <v>240</v>
      </c>
      <c r="T105" s="131" t="s">
        <v>240</v>
      </c>
      <c r="U105" s="131" t="s">
        <v>240</v>
      </c>
      <c r="V105" s="131" t="s">
        <v>240</v>
      </c>
      <c r="W105" s="132">
        <v>38279</v>
      </c>
      <c r="X105" s="131" t="s">
        <v>216</v>
      </c>
      <c r="Y105" s="136" t="s">
        <v>216</v>
      </c>
      <c r="Z105" s="230">
        <v>4800</v>
      </c>
      <c r="AA105" s="131" t="s">
        <v>268</v>
      </c>
      <c r="AB105" s="131" t="s">
        <v>269</v>
      </c>
      <c r="AC105" s="138" t="s">
        <v>216</v>
      </c>
      <c r="AD105" s="138" t="s">
        <v>216</v>
      </c>
      <c r="AE105" s="138" t="s">
        <v>216</v>
      </c>
      <c r="AF105" s="138" t="s">
        <v>240</v>
      </c>
      <c r="AG105" s="138" t="s">
        <v>240</v>
      </c>
      <c r="AH105" s="138"/>
    </row>
    <row r="106" spans="1:34">
      <c r="A106" s="131">
        <v>5111005</v>
      </c>
      <c r="B106" s="131" t="str">
        <f t="shared" si="2"/>
        <v>5111</v>
      </c>
      <c r="C106" s="131" t="str">
        <f t="shared" si="3"/>
        <v>5111</v>
      </c>
      <c r="D106" s="162" t="s">
        <v>237</v>
      </c>
      <c r="E106" s="132">
        <v>42629</v>
      </c>
      <c r="F106" s="133" t="s">
        <v>495</v>
      </c>
      <c r="G106" s="131" t="s">
        <v>496</v>
      </c>
      <c r="H106" s="196">
        <v>10</v>
      </c>
      <c r="I106" s="191" t="s">
        <v>568</v>
      </c>
      <c r="J106" s="131" t="s">
        <v>574</v>
      </c>
      <c r="K106" s="172" t="s">
        <v>644</v>
      </c>
      <c r="L106" s="175" t="s">
        <v>216</v>
      </c>
      <c r="M106" s="131" t="s">
        <v>216</v>
      </c>
      <c r="N106" s="131" t="s">
        <v>240</v>
      </c>
      <c r="O106" s="131" t="s">
        <v>240</v>
      </c>
      <c r="P106" s="131" t="s">
        <v>240</v>
      </c>
      <c r="Q106" s="131" t="s">
        <v>240</v>
      </c>
      <c r="R106" s="131" t="s">
        <v>240</v>
      </c>
      <c r="S106" s="131" t="s">
        <v>240</v>
      </c>
      <c r="T106" s="131" t="s">
        <v>240</v>
      </c>
      <c r="U106" s="131" t="s">
        <v>240</v>
      </c>
      <c r="V106" s="131" t="s">
        <v>240</v>
      </c>
      <c r="W106" s="132">
        <v>33331</v>
      </c>
      <c r="X106" s="131" t="s">
        <v>216</v>
      </c>
      <c r="Y106" s="136" t="s">
        <v>216</v>
      </c>
      <c r="Z106" s="232">
        <v>2490</v>
      </c>
      <c r="AA106" s="131" t="s">
        <v>273</v>
      </c>
      <c r="AB106" s="131" t="s">
        <v>269</v>
      </c>
      <c r="AC106" s="138" t="s">
        <v>216</v>
      </c>
      <c r="AD106" s="138" t="s">
        <v>216</v>
      </c>
      <c r="AE106" s="138" t="s">
        <v>216</v>
      </c>
      <c r="AF106" s="138" t="s">
        <v>240</v>
      </c>
      <c r="AG106" s="138" t="s">
        <v>240</v>
      </c>
      <c r="AH106" s="138"/>
    </row>
    <row r="107" spans="1:34">
      <c r="A107" s="131">
        <v>5111005</v>
      </c>
      <c r="B107" s="131" t="str">
        <f t="shared" si="2"/>
        <v>5111</v>
      </c>
      <c r="C107" s="131" t="str">
        <f t="shared" si="3"/>
        <v>5111</v>
      </c>
      <c r="D107" s="162" t="s">
        <v>237</v>
      </c>
      <c r="E107" s="132">
        <v>42629</v>
      </c>
      <c r="F107" s="133" t="s">
        <v>693</v>
      </c>
      <c r="G107" s="131" t="s">
        <v>496</v>
      </c>
      <c r="H107" s="191">
        <v>11</v>
      </c>
      <c r="I107" s="178" t="s">
        <v>1062</v>
      </c>
      <c r="J107" s="131" t="s">
        <v>578</v>
      </c>
      <c r="K107" s="131" t="s">
        <v>216</v>
      </c>
      <c r="L107" s="131" t="s">
        <v>216</v>
      </c>
      <c r="M107" s="131" t="s">
        <v>240</v>
      </c>
      <c r="N107" s="131" t="s">
        <v>240</v>
      </c>
      <c r="O107" s="131" t="s">
        <v>240</v>
      </c>
      <c r="P107" s="131" t="s">
        <v>240</v>
      </c>
      <c r="Q107" s="131" t="s">
        <v>240</v>
      </c>
      <c r="R107" s="131" t="s">
        <v>240</v>
      </c>
      <c r="S107" s="131" t="s">
        <v>240</v>
      </c>
      <c r="T107" s="131" t="s">
        <v>240</v>
      </c>
      <c r="U107" s="131" t="s">
        <v>240</v>
      </c>
      <c r="V107" s="131" t="s">
        <v>240</v>
      </c>
      <c r="W107" s="132" t="s">
        <v>216</v>
      </c>
      <c r="X107" s="131" t="s">
        <v>216</v>
      </c>
      <c r="Y107" s="136" t="s">
        <v>216</v>
      </c>
      <c r="Z107" s="232">
        <v>2490</v>
      </c>
      <c r="AA107" s="131" t="s">
        <v>268</v>
      </c>
      <c r="AB107" s="131" t="s">
        <v>269</v>
      </c>
      <c r="AC107" s="138" t="s">
        <v>216</v>
      </c>
      <c r="AD107" s="138" t="s">
        <v>216</v>
      </c>
      <c r="AE107" s="138" t="s">
        <v>216</v>
      </c>
      <c r="AF107" s="138" t="s">
        <v>240</v>
      </c>
      <c r="AG107" s="138" t="s">
        <v>240</v>
      </c>
      <c r="AH107" s="138"/>
    </row>
    <row r="108" spans="1:34">
      <c r="A108" s="131">
        <v>5111005</v>
      </c>
      <c r="B108" s="131" t="str">
        <f t="shared" si="2"/>
        <v>5111</v>
      </c>
      <c r="C108" s="131" t="str">
        <f t="shared" si="3"/>
        <v>5111</v>
      </c>
      <c r="D108" s="167" t="s">
        <v>237</v>
      </c>
      <c r="E108" s="132">
        <v>42629</v>
      </c>
      <c r="F108" s="133" t="s">
        <v>724</v>
      </c>
      <c r="G108" s="133" t="s">
        <v>725</v>
      </c>
      <c r="H108" s="131">
        <v>17</v>
      </c>
      <c r="I108" s="131" t="s">
        <v>217</v>
      </c>
      <c r="J108" s="131" t="s">
        <v>190</v>
      </c>
      <c r="K108" s="165" t="s">
        <v>216</v>
      </c>
      <c r="L108" s="169" t="s">
        <v>216</v>
      </c>
      <c r="M108" s="167" t="s">
        <v>240</v>
      </c>
      <c r="N108" s="131" t="s">
        <v>240</v>
      </c>
      <c r="O108" s="131" t="s">
        <v>240</v>
      </c>
      <c r="P108" s="131" t="s">
        <v>240</v>
      </c>
      <c r="Q108" s="131" t="s">
        <v>240</v>
      </c>
      <c r="R108" s="131" t="s">
        <v>240</v>
      </c>
      <c r="S108" s="131" t="s">
        <v>240</v>
      </c>
      <c r="T108" s="131" t="s">
        <v>240</v>
      </c>
      <c r="U108" s="131" t="s">
        <v>240</v>
      </c>
      <c r="V108" s="131" t="s">
        <v>240</v>
      </c>
      <c r="W108" s="132">
        <v>36847</v>
      </c>
      <c r="X108" s="131" t="s">
        <v>216</v>
      </c>
      <c r="Y108" s="136" t="s">
        <v>216</v>
      </c>
      <c r="Z108" s="230">
        <v>1700</v>
      </c>
      <c r="AA108" s="131" t="s">
        <v>268</v>
      </c>
      <c r="AB108" s="131" t="s">
        <v>269</v>
      </c>
      <c r="AC108" s="138" t="s">
        <v>216</v>
      </c>
      <c r="AD108" s="138" t="s">
        <v>216</v>
      </c>
      <c r="AE108" s="138" t="s">
        <v>216</v>
      </c>
      <c r="AF108" s="138" t="s">
        <v>240</v>
      </c>
      <c r="AG108" s="138" t="s">
        <v>240</v>
      </c>
      <c r="AH108" s="138"/>
    </row>
    <row r="109" spans="1:34">
      <c r="A109" s="131">
        <v>5111005</v>
      </c>
      <c r="B109" s="131" t="str">
        <f t="shared" si="2"/>
        <v>5111</v>
      </c>
      <c r="C109" s="131" t="str">
        <f t="shared" si="3"/>
        <v>5111</v>
      </c>
      <c r="D109" s="162" t="s">
        <v>237</v>
      </c>
      <c r="E109" s="132">
        <v>42629</v>
      </c>
      <c r="F109" s="133" t="s">
        <v>708</v>
      </c>
      <c r="G109" s="131" t="s">
        <v>709</v>
      </c>
      <c r="H109" s="191">
        <v>8</v>
      </c>
      <c r="I109" s="131" t="s">
        <v>580</v>
      </c>
      <c r="J109" s="131" t="s">
        <v>579</v>
      </c>
      <c r="K109" s="131" t="s">
        <v>216</v>
      </c>
      <c r="L109" s="131" t="s">
        <v>216</v>
      </c>
      <c r="M109" s="131" t="s">
        <v>240</v>
      </c>
      <c r="N109" s="131" t="s">
        <v>240</v>
      </c>
      <c r="O109" s="131" t="s">
        <v>240</v>
      </c>
      <c r="P109" s="131" t="s">
        <v>240</v>
      </c>
      <c r="Q109" s="131" t="s">
        <v>240</v>
      </c>
      <c r="R109" s="131" t="s">
        <v>240</v>
      </c>
      <c r="S109" s="131" t="s">
        <v>240</v>
      </c>
      <c r="T109" s="131" t="s">
        <v>240</v>
      </c>
      <c r="U109" s="131" t="s">
        <v>240</v>
      </c>
      <c r="V109" s="131" t="s">
        <v>240</v>
      </c>
      <c r="W109" s="132">
        <v>33966</v>
      </c>
      <c r="X109" s="131" t="s">
        <v>216</v>
      </c>
      <c r="Y109" s="136" t="s">
        <v>216</v>
      </c>
      <c r="Z109" s="233">
        <v>3188</v>
      </c>
      <c r="AA109" s="131" t="s">
        <v>273</v>
      </c>
      <c r="AB109" s="131" t="s">
        <v>269</v>
      </c>
      <c r="AC109" s="138" t="s">
        <v>216</v>
      </c>
      <c r="AD109" s="138" t="s">
        <v>216</v>
      </c>
      <c r="AE109" s="138" t="s">
        <v>216</v>
      </c>
      <c r="AF109" s="138" t="s">
        <v>240</v>
      </c>
      <c r="AG109" s="138" t="s">
        <v>240</v>
      </c>
      <c r="AH109" s="138"/>
    </row>
    <row r="110" spans="1:34" ht="30" customHeight="1">
      <c r="A110" s="131">
        <v>5111005</v>
      </c>
      <c r="B110" s="131" t="str">
        <f t="shared" si="2"/>
        <v>5111</v>
      </c>
      <c r="C110" s="131" t="str">
        <f t="shared" si="3"/>
        <v>5111</v>
      </c>
      <c r="D110" s="162" t="s">
        <v>237</v>
      </c>
      <c r="E110" s="132">
        <v>42629</v>
      </c>
      <c r="F110" s="133" t="s">
        <v>510</v>
      </c>
      <c r="G110" s="131" t="s">
        <v>511</v>
      </c>
      <c r="H110" s="196">
        <v>10</v>
      </c>
      <c r="I110" s="191" t="s">
        <v>568</v>
      </c>
      <c r="J110" s="131" t="s">
        <v>574</v>
      </c>
      <c r="K110" s="172" t="s">
        <v>216</v>
      </c>
      <c r="L110" s="175" t="s">
        <v>646</v>
      </c>
      <c r="M110" s="131" t="s">
        <v>216</v>
      </c>
      <c r="N110" s="131" t="s">
        <v>240</v>
      </c>
      <c r="O110" s="131" t="s">
        <v>240</v>
      </c>
      <c r="P110" s="131" t="s">
        <v>240</v>
      </c>
      <c r="Q110" s="131" t="s">
        <v>240</v>
      </c>
      <c r="R110" s="131" t="s">
        <v>240</v>
      </c>
      <c r="S110" s="131" t="s">
        <v>240</v>
      </c>
      <c r="T110" s="131" t="s">
        <v>240</v>
      </c>
      <c r="U110" s="131" t="s">
        <v>240</v>
      </c>
      <c r="V110" s="131" t="s">
        <v>240</v>
      </c>
      <c r="W110" s="132">
        <v>38804</v>
      </c>
      <c r="X110" s="131" t="s">
        <v>216</v>
      </c>
      <c r="Y110" s="136" t="s">
        <v>216</v>
      </c>
      <c r="Z110" s="232">
        <v>2490</v>
      </c>
      <c r="AA110" s="131" t="s">
        <v>268</v>
      </c>
      <c r="AB110" s="131" t="s">
        <v>269</v>
      </c>
      <c r="AC110" s="138" t="s">
        <v>216</v>
      </c>
      <c r="AD110" s="138" t="s">
        <v>216</v>
      </c>
      <c r="AE110" s="138" t="s">
        <v>216</v>
      </c>
      <c r="AF110" s="138" t="s">
        <v>240</v>
      </c>
      <c r="AG110" s="138" t="s">
        <v>240</v>
      </c>
      <c r="AH110" s="138"/>
    </row>
    <row r="111" spans="1:34">
      <c r="A111" s="131">
        <v>5111006</v>
      </c>
      <c r="B111" s="131" t="str">
        <f t="shared" si="2"/>
        <v>5111</v>
      </c>
      <c r="C111" s="131" t="str">
        <f t="shared" si="3"/>
        <v>5111</v>
      </c>
      <c r="D111" s="131" t="s">
        <v>789</v>
      </c>
      <c r="E111" s="132">
        <v>42629</v>
      </c>
      <c r="F111" s="133" t="s">
        <v>504</v>
      </c>
      <c r="G111" s="131" t="s">
        <v>505</v>
      </c>
      <c r="H111" s="196">
        <v>10</v>
      </c>
      <c r="I111" s="191" t="s">
        <v>568</v>
      </c>
      <c r="J111" s="131" t="s">
        <v>574</v>
      </c>
      <c r="K111" s="172" t="s">
        <v>216</v>
      </c>
      <c r="L111" s="175" t="s">
        <v>216</v>
      </c>
      <c r="M111" s="131" t="s">
        <v>216</v>
      </c>
      <c r="N111" s="131" t="s">
        <v>240</v>
      </c>
      <c r="O111" s="131" t="s">
        <v>240</v>
      </c>
      <c r="P111" s="131" t="s">
        <v>240</v>
      </c>
      <c r="Q111" s="131" t="s">
        <v>240</v>
      </c>
      <c r="R111" s="131" t="s">
        <v>240</v>
      </c>
      <c r="S111" s="131" t="s">
        <v>240</v>
      </c>
      <c r="T111" s="131" t="s">
        <v>240</v>
      </c>
      <c r="U111" s="131" t="s">
        <v>240</v>
      </c>
      <c r="V111" s="131" t="s">
        <v>240</v>
      </c>
      <c r="W111" s="132">
        <v>38316</v>
      </c>
      <c r="X111" s="131" t="s">
        <v>216</v>
      </c>
      <c r="Y111" s="136" t="s">
        <v>216</v>
      </c>
      <c r="Z111" s="232">
        <v>2400</v>
      </c>
      <c r="AA111" s="131" t="s">
        <v>268</v>
      </c>
      <c r="AB111" s="131" t="s">
        <v>269</v>
      </c>
      <c r="AC111" s="138" t="s">
        <v>216</v>
      </c>
      <c r="AD111" s="138" t="s">
        <v>216</v>
      </c>
      <c r="AE111" s="138" t="s">
        <v>216</v>
      </c>
      <c r="AF111" s="138" t="s">
        <v>240</v>
      </c>
      <c r="AG111" s="138" t="s">
        <v>240</v>
      </c>
      <c r="AH111" s="138"/>
    </row>
    <row r="112" spans="1:34">
      <c r="A112" s="131">
        <v>5291002</v>
      </c>
      <c r="B112" s="131" t="str">
        <f t="shared" si="2"/>
        <v>5291</v>
      </c>
      <c r="C112" s="131" t="str">
        <f t="shared" si="3"/>
        <v>5291</v>
      </c>
      <c r="D112" s="131" t="s">
        <v>783</v>
      </c>
      <c r="E112" s="132">
        <v>42629</v>
      </c>
      <c r="F112" s="133" t="s">
        <v>447</v>
      </c>
      <c r="G112" s="131" t="s">
        <v>446</v>
      </c>
      <c r="H112" s="191">
        <v>14</v>
      </c>
      <c r="I112" s="131" t="s">
        <v>1368</v>
      </c>
      <c r="J112" s="131" t="s">
        <v>573</v>
      </c>
      <c r="K112" s="172" t="s">
        <v>216</v>
      </c>
      <c r="L112" s="175" t="s">
        <v>216</v>
      </c>
      <c r="M112" s="131" t="s">
        <v>216</v>
      </c>
      <c r="N112" s="131" t="s">
        <v>240</v>
      </c>
      <c r="O112" s="131" t="s">
        <v>240</v>
      </c>
      <c r="P112" s="131" t="s">
        <v>240</v>
      </c>
      <c r="Q112" s="131" t="s">
        <v>240</v>
      </c>
      <c r="R112" s="131" t="s">
        <v>240</v>
      </c>
      <c r="S112" s="131" t="s">
        <v>240</v>
      </c>
      <c r="T112" s="131" t="s">
        <v>240</v>
      </c>
      <c r="U112" s="131" t="s">
        <v>240</v>
      </c>
      <c r="V112" s="131" t="s">
        <v>240</v>
      </c>
      <c r="W112" s="132" t="s">
        <v>216</v>
      </c>
      <c r="X112" s="131" t="s">
        <v>216</v>
      </c>
      <c r="Y112" s="136" t="s">
        <v>216</v>
      </c>
      <c r="Z112" s="194">
        <v>2379</v>
      </c>
      <c r="AA112" s="131" t="s">
        <v>268</v>
      </c>
      <c r="AB112" s="131" t="s">
        <v>269</v>
      </c>
      <c r="AC112" s="138" t="s">
        <v>216</v>
      </c>
      <c r="AD112" s="138" t="s">
        <v>216</v>
      </c>
      <c r="AE112" s="138" t="s">
        <v>216</v>
      </c>
      <c r="AF112" s="138" t="s">
        <v>240</v>
      </c>
      <c r="AG112" s="138" t="s">
        <v>240</v>
      </c>
      <c r="AH112" s="138"/>
    </row>
    <row r="113" spans="1:34">
      <c r="A113" s="131">
        <v>5291002</v>
      </c>
      <c r="B113" s="131" t="str">
        <f t="shared" si="2"/>
        <v>5291</v>
      </c>
      <c r="C113" s="131" t="str">
        <f t="shared" si="3"/>
        <v>5291</v>
      </c>
      <c r="D113" s="131" t="s">
        <v>783</v>
      </c>
      <c r="E113" s="132">
        <v>42629</v>
      </c>
      <c r="F113" s="133" t="s">
        <v>448</v>
      </c>
      <c r="G113" s="131" t="s">
        <v>446</v>
      </c>
      <c r="H113" s="191">
        <v>14</v>
      </c>
      <c r="I113" s="131" t="s">
        <v>1368</v>
      </c>
      <c r="J113" s="131" t="s">
        <v>573</v>
      </c>
      <c r="K113" s="172" t="s">
        <v>216</v>
      </c>
      <c r="L113" s="175" t="s">
        <v>216</v>
      </c>
      <c r="M113" s="131" t="s">
        <v>216</v>
      </c>
      <c r="N113" s="131" t="s">
        <v>240</v>
      </c>
      <c r="O113" s="131" t="s">
        <v>240</v>
      </c>
      <c r="P113" s="131" t="s">
        <v>240</v>
      </c>
      <c r="Q113" s="131" t="s">
        <v>240</v>
      </c>
      <c r="R113" s="131" t="s">
        <v>240</v>
      </c>
      <c r="S113" s="131" t="s">
        <v>240</v>
      </c>
      <c r="T113" s="131" t="s">
        <v>240</v>
      </c>
      <c r="U113" s="131" t="s">
        <v>240</v>
      </c>
      <c r="V113" s="131" t="s">
        <v>240</v>
      </c>
      <c r="W113" s="132" t="s">
        <v>216</v>
      </c>
      <c r="X113" s="131" t="s">
        <v>216</v>
      </c>
      <c r="Y113" s="136" t="s">
        <v>216</v>
      </c>
      <c r="Z113" s="194">
        <v>2379</v>
      </c>
      <c r="AA113" s="131" t="s">
        <v>268</v>
      </c>
      <c r="AB113" s="131" t="s">
        <v>269</v>
      </c>
      <c r="AC113" s="138" t="s">
        <v>216</v>
      </c>
      <c r="AD113" s="138" t="s">
        <v>216</v>
      </c>
      <c r="AE113" s="138" t="s">
        <v>216</v>
      </c>
      <c r="AF113" s="138" t="s">
        <v>240</v>
      </c>
      <c r="AG113" s="138" t="s">
        <v>240</v>
      </c>
      <c r="AH113" s="138"/>
    </row>
    <row r="114" spans="1:34">
      <c r="A114" s="131">
        <v>5291002</v>
      </c>
      <c r="B114" s="131" t="str">
        <f t="shared" si="2"/>
        <v>5291</v>
      </c>
      <c r="C114" s="131" t="str">
        <f t="shared" si="3"/>
        <v>5291</v>
      </c>
      <c r="D114" s="131" t="s">
        <v>783</v>
      </c>
      <c r="E114" s="132">
        <v>42629</v>
      </c>
      <c r="F114" s="133" t="s">
        <v>449</v>
      </c>
      <c r="G114" s="131" t="s">
        <v>450</v>
      </c>
      <c r="H114" s="191">
        <v>14</v>
      </c>
      <c r="I114" s="131" t="s">
        <v>1368</v>
      </c>
      <c r="J114" s="131" t="s">
        <v>573</v>
      </c>
      <c r="K114" s="172" t="s">
        <v>216</v>
      </c>
      <c r="L114" s="175" t="s">
        <v>216</v>
      </c>
      <c r="M114" s="131" t="s">
        <v>216</v>
      </c>
      <c r="N114" s="131" t="s">
        <v>240</v>
      </c>
      <c r="O114" s="131" t="s">
        <v>240</v>
      </c>
      <c r="P114" s="131" t="s">
        <v>240</v>
      </c>
      <c r="Q114" s="131" t="s">
        <v>240</v>
      </c>
      <c r="R114" s="131" t="s">
        <v>240</v>
      </c>
      <c r="S114" s="131" t="s">
        <v>240</v>
      </c>
      <c r="T114" s="131" t="s">
        <v>240</v>
      </c>
      <c r="U114" s="131" t="s">
        <v>240</v>
      </c>
      <c r="V114" s="131" t="s">
        <v>240</v>
      </c>
      <c r="W114" s="132" t="s">
        <v>216</v>
      </c>
      <c r="X114" s="131" t="s">
        <v>216</v>
      </c>
      <c r="Y114" s="136" t="s">
        <v>216</v>
      </c>
      <c r="Z114" s="194">
        <v>2379</v>
      </c>
      <c r="AA114" s="131" t="s">
        <v>268</v>
      </c>
      <c r="AB114" s="131" t="s">
        <v>269</v>
      </c>
      <c r="AC114" s="138" t="s">
        <v>216</v>
      </c>
      <c r="AD114" s="138" t="s">
        <v>216</v>
      </c>
      <c r="AE114" s="138" t="s">
        <v>216</v>
      </c>
      <c r="AF114" s="138" t="s">
        <v>240</v>
      </c>
      <c r="AG114" s="138" t="s">
        <v>240</v>
      </c>
      <c r="AH114" s="138"/>
    </row>
    <row r="115" spans="1:34" ht="28.5">
      <c r="A115" s="131">
        <v>5411005</v>
      </c>
      <c r="B115" s="131" t="str">
        <f t="shared" si="2"/>
        <v>5411</v>
      </c>
      <c r="C115" s="131" t="str">
        <f t="shared" si="3"/>
        <v>5411</v>
      </c>
      <c r="D115" s="142" t="s">
        <v>970</v>
      </c>
      <c r="E115" s="132">
        <v>42629</v>
      </c>
      <c r="F115" s="133">
        <v>10</v>
      </c>
      <c r="G115" s="133" t="s">
        <v>135</v>
      </c>
      <c r="H115" s="131">
        <v>10</v>
      </c>
      <c r="I115" s="151" t="s">
        <v>260</v>
      </c>
      <c r="J115" s="139" t="s">
        <v>149</v>
      </c>
      <c r="K115" s="140" t="s">
        <v>135</v>
      </c>
      <c r="L115" s="145">
        <v>1989</v>
      </c>
      <c r="M115" s="142" t="s">
        <v>167</v>
      </c>
      <c r="N115" s="131">
        <v>10</v>
      </c>
      <c r="O115" s="131">
        <v>13</v>
      </c>
      <c r="P115" s="140" t="s">
        <v>185</v>
      </c>
      <c r="Q115" s="131">
        <v>2020</v>
      </c>
      <c r="R115" s="2" t="s">
        <v>1548</v>
      </c>
      <c r="S115" s="131" t="s">
        <v>239</v>
      </c>
      <c r="T115" s="131" t="s">
        <v>240</v>
      </c>
      <c r="U115" s="131" t="s">
        <v>240</v>
      </c>
      <c r="V115" s="131" t="s">
        <v>240</v>
      </c>
      <c r="W115" s="132">
        <v>37585</v>
      </c>
      <c r="X115" s="131" t="s">
        <v>216</v>
      </c>
      <c r="Y115" s="136" t="s">
        <v>216</v>
      </c>
      <c r="Z115" s="137">
        <v>161500</v>
      </c>
      <c r="AA115" s="131" t="s">
        <v>283</v>
      </c>
      <c r="AB115" s="131" t="s">
        <v>269</v>
      </c>
      <c r="AC115" s="138" t="s">
        <v>216</v>
      </c>
      <c r="AD115" s="138" t="s">
        <v>216</v>
      </c>
      <c r="AE115" s="138" t="s">
        <v>216</v>
      </c>
      <c r="AF115" s="138" t="s">
        <v>240</v>
      </c>
      <c r="AG115" s="138" t="s">
        <v>240</v>
      </c>
      <c r="AH115" s="138"/>
    </row>
    <row r="116" spans="1:34" ht="30">
      <c r="A116" s="131">
        <v>5411003</v>
      </c>
      <c r="B116" s="131" t="str">
        <f t="shared" si="2"/>
        <v>5411</v>
      </c>
      <c r="C116" s="131" t="str">
        <f t="shared" si="3"/>
        <v>5411</v>
      </c>
      <c r="D116" s="143" t="s">
        <v>968</v>
      </c>
      <c r="E116" s="132">
        <v>42629</v>
      </c>
      <c r="F116" s="133">
        <v>3</v>
      </c>
      <c r="G116" s="133" t="s">
        <v>131</v>
      </c>
      <c r="H116" s="131">
        <v>3</v>
      </c>
      <c r="I116" s="131" t="s">
        <v>799</v>
      </c>
      <c r="J116" s="139" t="s">
        <v>151</v>
      </c>
      <c r="K116" s="144" t="s">
        <v>131</v>
      </c>
      <c r="L116" s="145">
        <v>2012</v>
      </c>
      <c r="M116" s="142" t="s">
        <v>163</v>
      </c>
      <c r="N116" s="131">
        <v>3</v>
      </c>
      <c r="O116" s="131">
        <v>30</v>
      </c>
      <c r="P116" s="140" t="s">
        <v>128</v>
      </c>
      <c r="Q116" s="131">
        <v>2020</v>
      </c>
      <c r="R116" s="2" t="s">
        <v>1549</v>
      </c>
      <c r="S116" s="131" t="s">
        <v>239</v>
      </c>
      <c r="T116" s="131" t="s">
        <v>240</v>
      </c>
      <c r="U116" s="131" t="s">
        <v>240</v>
      </c>
      <c r="V116" s="131" t="s">
        <v>240</v>
      </c>
      <c r="W116" s="132">
        <v>41165</v>
      </c>
      <c r="X116" s="131" t="s">
        <v>216</v>
      </c>
      <c r="Y116" s="136">
        <v>834317.25</v>
      </c>
      <c r="Z116" s="137">
        <v>235000</v>
      </c>
      <c r="AA116" s="131" t="s">
        <v>283</v>
      </c>
      <c r="AB116" s="131" t="s">
        <v>269</v>
      </c>
      <c r="AC116" s="138" t="s">
        <v>216</v>
      </c>
      <c r="AD116" s="138" t="s">
        <v>216</v>
      </c>
      <c r="AE116" s="138" t="s">
        <v>216</v>
      </c>
      <c r="AF116" s="138" t="s">
        <v>240</v>
      </c>
      <c r="AG116" s="138" t="s">
        <v>240</v>
      </c>
      <c r="AH116" s="138" t="s">
        <v>271</v>
      </c>
    </row>
    <row r="117" spans="1:34" ht="29.25">
      <c r="A117" s="131">
        <v>5191013</v>
      </c>
      <c r="B117" s="131" t="str">
        <f t="shared" si="2"/>
        <v>5191</v>
      </c>
      <c r="C117" s="131" t="str">
        <f t="shared" si="3"/>
        <v>5191</v>
      </c>
      <c r="D117" s="131" t="s">
        <v>784</v>
      </c>
      <c r="E117" s="132">
        <v>42629</v>
      </c>
      <c r="F117" s="176" t="s">
        <v>336</v>
      </c>
      <c r="G117" s="177" t="s">
        <v>337</v>
      </c>
      <c r="H117" s="178">
        <v>5</v>
      </c>
      <c r="I117" s="178" t="s">
        <v>1373</v>
      </c>
      <c r="J117" s="131" t="s">
        <v>153</v>
      </c>
      <c r="K117" s="172" t="s">
        <v>590</v>
      </c>
      <c r="L117" s="175" t="s">
        <v>216</v>
      </c>
      <c r="M117" s="131" t="s">
        <v>619</v>
      </c>
      <c r="N117" s="131" t="s">
        <v>240</v>
      </c>
      <c r="O117" s="131" t="s">
        <v>240</v>
      </c>
      <c r="P117" s="131" t="s">
        <v>240</v>
      </c>
      <c r="Q117" s="131" t="s">
        <v>240</v>
      </c>
      <c r="R117" s="131" t="s">
        <v>240</v>
      </c>
      <c r="S117" s="131" t="s">
        <v>240</v>
      </c>
      <c r="T117" s="131" t="s">
        <v>240</v>
      </c>
      <c r="U117" s="131" t="s">
        <v>240</v>
      </c>
      <c r="V117" s="131" t="s">
        <v>240</v>
      </c>
      <c r="W117" s="132">
        <v>40116</v>
      </c>
      <c r="X117" s="131" t="s">
        <v>216</v>
      </c>
      <c r="Y117" s="136" t="s">
        <v>216</v>
      </c>
      <c r="Z117" s="137">
        <v>9999</v>
      </c>
      <c r="AA117" s="131" t="s">
        <v>268</v>
      </c>
      <c r="AB117" s="131" t="s">
        <v>269</v>
      </c>
      <c r="AC117" s="138" t="s">
        <v>216</v>
      </c>
      <c r="AD117" s="138" t="s">
        <v>216</v>
      </c>
      <c r="AE117" s="138" t="s">
        <v>216</v>
      </c>
      <c r="AF117" s="138" t="s">
        <v>240</v>
      </c>
      <c r="AG117" s="138" t="s">
        <v>240</v>
      </c>
      <c r="AH117" s="138"/>
    </row>
    <row r="118" spans="1:34" ht="45">
      <c r="A118" s="131">
        <v>5191013</v>
      </c>
      <c r="B118" s="131" t="str">
        <f t="shared" si="2"/>
        <v>5191</v>
      </c>
      <c r="C118" s="131" t="str">
        <f t="shared" si="3"/>
        <v>5191</v>
      </c>
      <c r="D118" s="131" t="s">
        <v>784</v>
      </c>
      <c r="E118" s="132">
        <v>42629</v>
      </c>
      <c r="F118" s="133" t="s">
        <v>362</v>
      </c>
      <c r="G118" s="131" t="s">
        <v>337</v>
      </c>
      <c r="H118" s="191">
        <v>9</v>
      </c>
      <c r="I118" s="191" t="s">
        <v>1369</v>
      </c>
      <c r="J118" s="192" t="s">
        <v>571</v>
      </c>
      <c r="K118" s="172" t="s">
        <v>590</v>
      </c>
      <c r="L118" s="175" t="s">
        <v>626</v>
      </c>
      <c r="M118" s="131" t="s">
        <v>216</v>
      </c>
      <c r="N118" s="131" t="s">
        <v>240</v>
      </c>
      <c r="O118" s="131" t="s">
        <v>240</v>
      </c>
      <c r="P118" s="131" t="s">
        <v>240</v>
      </c>
      <c r="Q118" s="131" t="s">
        <v>240</v>
      </c>
      <c r="R118" s="131" t="s">
        <v>240</v>
      </c>
      <c r="S118" s="131" t="s">
        <v>240</v>
      </c>
      <c r="T118" s="131" t="s">
        <v>240</v>
      </c>
      <c r="U118" s="131" t="s">
        <v>240</v>
      </c>
      <c r="V118" s="131" t="s">
        <v>240</v>
      </c>
      <c r="W118" s="132">
        <v>40147</v>
      </c>
      <c r="X118" s="131" t="s">
        <v>216</v>
      </c>
      <c r="Y118" s="136" t="s">
        <v>216</v>
      </c>
      <c r="Z118" s="137">
        <v>9999</v>
      </c>
      <c r="AA118" s="131" t="s">
        <v>268</v>
      </c>
      <c r="AB118" s="131" t="s">
        <v>269</v>
      </c>
      <c r="AC118" s="138" t="s">
        <v>216</v>
      </c>
      <c r="AD118" s="138" t="s">
        <v>216</v>
      </c>
      <c r="AE118" s="138" t="s">
        <v>216</v>
      </c>
      <c r="AF118" s="138" t="s">
        <v>240</v>
      </c>
      <c r="AG118" s="138" t="s">
        <v>240</v>
      </c>
      <c r="AH118" s="138"/>
    </row>
    <row r="119" spans="1:34">
      <c r="A119" s="131">
        <v>5191013</v>
      </c>
      <c r="B119" s="131" t="str">
        <f t="shared" si="2"/>
        <v>5191</v>
      </c>
      <c r="C119" s="131" t="str">
        <f t="shared" si="3"/>
        <v>5191</v>
      </c>
      <c r="D119" s="131" t="s">
        <v>784</v>
      </c>
      <c r="E119" s="132">
        <v>42629</v>
      </c>
      <c r="F119" s="133" t="s">
        <v>551</v>
      </c>
      <c r="G119" s="131" t="s">
        <v>552</v>
      </c>
      <c r="H119" s="191">
        <v>7</v>
      </c>
      <c r="I119" s="178" t="s">
        <v>569</v>
      </c>
      <c r="J119" s="131" t="s">
        <v>575</v>
      </c>
      <c r="K119" s="172" t="s">
        <v>656</v>
      </c>
      <c r="L119" s="175" t="s">
        <v>216</v>
      </c>
      <c r="M119" s="131" t="s">
        <v>216</v>
      </c>
      <c r="N119" s="131" t="s">
        <v>240</v>
      </c>
      <c r="O119" s="131" t="s">
        <v>240</v>
      </c>
      <c r="P119" s="131" t="s">
        <v>240</v>
      </c>
      <c r="Q119" s="131" t="s">
        <v>240</v>
      </c>
      <c r="R119" s="131" t="s">
        <v>240</v>
      </c>
      <c r="S119" s="131" t="s">
        <v>240</v>
      </c>
      <c r="T119" s="131" t="s">
        <v>240</v>
      </c>
      <c r="U119" s="131" t="s">
        <v>240</v>
      </c>
      <c r="V119" s="131" t="s">
        <v>240</v>
      </c>
      <c r="W119" s="132" t="s">
        <v>216</v>
      </c>
      <c r="X119" s="131" t="s">
        <v>216</v>
      </c>
      <c r="Y119" s="136" t="s">
        <v>216</v>
      </c>
      <c r="Z119" s="194">
        <v>12000</v>
      </c>
      <c r="AA119" s="131" t="s">
        <v>273</v>
      </c>
      <c r="AB119" s="131" t="s">
        <v>269</v>
      </c>
      <c r="AC119" s="138" t="s">
        <v>216</v>
      </c>
      <c r="AD119" s="138" t="s">
        <v>216</v>
      </c>
      <c r="AE119" s="138" t="s">
        <v>216</v>
      </c>
      <c r="AF119" s="138" t="s">
        <v>240</v>
      </c>
      <c r="AG119" s="138" t="s">
        <v>240</v>
      </c>
      <c r="AH119" s="138"/>
    </row>
    <row r="120" spans="1:34">
      <c r="A120" s="162">
        <v>51511020</v>
      </c>
      <c r="B120" s="162" t="str">
        <f t="shared" si="2"/>
        <v>5151</v>
      </c>
      <c r="C120" s="131" t="str">
        <f t="shared" si="3"/>
        <v>5151</v>
      </c>
      <c r="D120" s="240" t="s">
        <v>784</v>
      </c>
      <c r="E120" s="132">
        <v>42507</v>
      </c>
      <c r="F120" s="133" t="s">
        <v>1129</v>
      </c>
      <c r="G120" s="131" t="s">
        <v>1130</v>
      </c>
      <c r="H120" s="191">
        <v>5</v>
      </c>
      <c r="I120" s="131" t="s">
        <v>1373</v>
      </c>
      <c r="J120" s="131" t="s">
        <v>153</v>
      </c>
      <c r="K120" s="131" t="s">
        <v>1070</v>
      </c>
      <c r="L120" s="131" t="s">
        <v>1118</v>
      </c>
      <c r="M120" s="131" t="s">
        <v>1134</v>
      </c>
      <c r="N120" s="131" t="s">
        <v>1064</v>
      </c>
      <c r="O120" s="131" t="s">
        <v>1064</v>
      </c>
      <c r="P120" s="131" t="s">
        <v>128</v>
      </c>
      <c r="Q120" s="131" t="s">
        <v>1064</v>
      </c>
      <c r="R120" s="131" t="s">
        <v>1064</v>
      </c>
      <c r="S120" s="131" t="s">
        <v>1064</v>
      </c>
      <c r="T120" s="131" t="s">
        <v>1064</v>
      </c>
      <c r="U120" s="131" t="s">
        <v>1064</v>
      </c>
      <c r="V120" s="131" t="s">
        <v>1064</v>
      </c>
      <c r="W120" s="132">
        <v>42507</v>
      </c>
      <c r="X120" s="131" t="s">
        <v>1065</v>
      </c>
      <c r="Y120" s="131">
        <v>8380</v>
      </c>
      <c r="Z120" s="194">
        <v>8380</v>
      </c>
      <c r="AA120" s="131">
        <v>1</v>
      </c>
      <c r="AB120" s="131">
        <v>1</v>
      </c>
      <c r="AC120" s="138" t="s">
        <v>1127</v>
      </c>
      <c r="AD120" s="138" t="s">
        <v>1128</v>
      </c>
      <c r="AE120" s="138" t="s">
        <v>1051</v>
      </c>
      <c r="AF120" s="138" t="s">
        <v>1064</v>
      </c>
      <c r="AG120" s="138" t="s">
        <v>1064</v>
      </c>
      <c r="AH120" s="138"/>
    </row>
    <row r="121" spans="1:34" ht="28.5">
      <c r="A121" s="131">
        <v>5191013</v>
      </c>
      <c r="B121" s="131" t="str">
        <f t="shared" si="2"/>
        <v>5191</v>
      </c>
      <c r="C121" s="131" t="str">
        <f t="shared" si="3"/>
        <v>5191</v>
      </c>
      <c r="D121" s="162" t="s">
        <v>784</v>
      </c>
      <c r="E121" s="132">
        <v>42629</v>
      </c>
      <c r="F121" s="176" t="s">
        <v>209</v>
      </c>
      <c r="G121" s="177" t="s">
        <v>233</v>
      </c>
      <c r="H121" s="178">
        <v>1</v>
      </c>
      <c r="I121" s="179" t="s">
        <v>1367</v>
      </c>
      <c r="J121" s="131" t="s">
        <v>150</v>
      </c>
      <c r="K121" s="172" t="s">
        <v>590</v>
      </c>
      <c r="L121" s="175" t="s">
        <v>591</v>
      </c>
      <c r="M121" s="131" t="s">
        <v>216</v>
      </c>
      <c r="N121" s="131" t="s">
        <v>240</v>
      </c>
      <c r="O121" s="131" t="s">
        <v>240</v>
      </c>
      <c r="P121" s="131" t="s">
        <v>240</v>
      </c>
      <c r="Q121" s="131" t="s">
        <v>240</v>
      </c>
      <c r="R121" s="131" t="s">
        <v>240</v>
      </c>
      <c r="S121" s="131" t="s">
        <v>240</v>
      </c>
      <c r="T121" s="131" t="s">
        <v>240</v>
      </c>
      <c r="U121" s="131" t="s">
        <v>240</v>
      </c>
      <c r="V121" s="131" t="s">
        <v>240</v>
      </c>
      <c r="W121" s="132">
        <v>36977</v>
      </c>
      <c r="X121" s="131" t="s">
        <v>216</v>
      </c>
      <c r="Y121" s="136" t="s">
        <v>216</v>
      </c>
      <c r="Z121" s="137">
        <v>9999</v>
      </c>
      <c r="AA121" s="131" t="s">
        <v>268</v>
      </c>
      <c r="AB121" s="131" t="s">
        <v>269</v>
      </c>
      <c r="AC121" s="138" t="s">
        <v>216</v>
      </c>
      <c r="AD121" s="138" t="s">
        <v>216</v>
      </c>
      <c r="AE121" s="138" t="s">
        <v>216</v>
      </c>
      <c r="AF121" s="138" t="s">
        <v>240</v>
      </c>
      <c r="AG121" s="138" t="s">
        <v>240</v>
      </c>
      <c r="AH121" s="138"/>
    </row>
    <row r="122" spans="1:34">
      <c r="A122" s="131">
        <v>5151004</v>
      </c>
      <c r="B122" s="131" t="str">
        <f t="shared" si="2"/>
        <v>5151</v>
      </c>
      <c r="C122" s="131" t="str">
        <f t="shared" si="3"/>
        <v>5151</v>
      </c>
      <c r="D122" s="131" t="s">
        <v>782</v>
      </c>
      <c r="E122" s="132">
        <v>42629</v>
      </c>
      <c r="F122" s="133" t="s">
        <v>417</v>
      </c>
      <c r="G122" s="131" t="s">
        <v>418</v>
      </c>
      <c r="H122" s="191">
        <v>14</v>
      </c>
      <c r="I122" s="131" t="s">
        <v>1368</v>
      </c>
      <c r="J122" s="131" t="s">
        <v>573</v>
      </c>
      <c r="K122" s="172" t="s">
        <v>216</v>
      </c>
      <c r="L122" s="175" t="s">
        <v>216</v>
      </c>
      <c r="M122" s="131" t="s">
        <v>216</v>
      </c>
      <c r="N122" s="131" t="s">
        <v>240</v>
      </c>
      <c r="O122" s="131" t="s">
        <v>240</v>
      </c>
      <c r="P122" s="131" t="s">
        <v>240</v>
      </c>
      <c r="Q122" s="131" t="s">
        <v>240</v>
      </c>
      <c r="R122" s="131" t="s">
        <v>240</v>
      </c>
      <c r="S122" s="131" t="s">
        <v>240</v>
      </c>
      <c r="T122" s="131" t="s">
        <v>240</v>
      </c>
      <c r="U122" s="131" t="s">
        <v>240</v>
      </c>
      <c r="V122" s="131" t="s">
        <v>240</v>
      </c>
      <c r="W122" s="132">
        <v>38273</v>
      </c>
      <c r="X122" s="131" t="s">
        <v>216</v>
      </c>
      <c r="Y122" s="136" t="s">
        <v>216</v>
      </c>
      <c r="Z122" s="193">
        <v>1499</v>
      </c>
      <c r="AA122" s="131" t="s">
        <v>268</v>
      </c>
      <c r="AB122" s="131" t="s">
        <v>269</v>
      </c>
      <c r="AC122" s="138" t="s">
        <v>216</v>
      </c>
      <c r="AD122" s="138" t="s">
        <v>216</v>
      </c>
      <c r="AE122" s="138" t="s">
        <v>216</v>
      </c>
      <c r="AF122" s="138" t="s">
        <v>240</v>
      </c>
      <c r="AG122" s="138" t="s">
        <v>240</v>
      </c>
      <c r="AH122" s="138"/>
    </row>
    <row r="123" spans="1:34">
      <c r="A123" s="131">
        <v>5151004</v>
      </c>
      <c r="B123" s="131" t="str">
        <f t="shared" si="2"/>
        <v>5151</v>
      </c>
      <c r="C123" s="131" t="str">
        <f t="shared" si="3"/>
        <v>5151</v>
      </c>
      <c r="D123" s="131" t="s">
        <v>782</v>
      </c>
      <c r="E123" s="132">
        <v>42629</v>
      </c>
      <c r="F123" s="133" t="s">
        <v>486</v>
      </c>
      <c r="G123" s="131" t="s">
        <v>487</v>
      </c>
      <c r="H123" s="191">
        <v>14</v>
      </c>
      <c r="I123" s="131" t="s">
        <v>1368</v>
      </c>
      <c r="J123" s="131" t="s">
        <v>573</v>
      </c>
      <c r="K123" s="172" t="s">
        <v>608</v>
      </c>
      <c r="L123" s="175" t="s">
        <v>216</v>
      </c>
      <c r="M123" s="131" t="s">
        <v>633</v>
      </c>
      <c r="N123" s="131" t="s">
        <v>240</v>
      </c>
      <c r="O123" s="131" t="s">
        <v>240</v>
      </c>
      <c r="P123" s="131" t="s">
        <v>240</v>
      </c>
      <c r="Q123" s="131" t="s">
        <v>240</v>
      </c>
      <c r="R123" s="131" t="s">
        <v>240</v>
      </c>
      <c r="S123" s="131" t="s">
        <v>240</v>
      </c>
      <c r="T123" s="131" t="s">
        <v>240</v>
      </c>
      <c r="U123" s="131" t="s">
        <v>240</v>
      </c>
      <c r="V123" s="131" t="s">
        <v>240</v>
      </c>
      <c r="W123" s="132">
        <v>41597</v>
      </c>
      <c r="X123" s="131" t="s">
        <v>216</v>
      </c>
      <c r="Y123" s="136">
        <v>3650</v>
      </c>
      <c r="Z123" s="194">
        <v>3199</v>
      </c>
      <c r="AA123" s="131" t="s">
        <v>268</v>
      </c>
      <c r="AB123" s="131" t="s">
        <v>269</v>
      </c>
      <c r="AC123" s="138" t="s">
        <v>216</v>
      </c>
      <c r="AD123" s="138" t="s">
        <v>216</v>
      </c>
      <c r="AE123" s="138" t="s">
        <v>216</v>
      </c>
      <c r="AF123" s="138" t="s">
        <v>240</v>
      </c>
      <c r="AG123" s="138" t="s">
        <v>240</v>
      </c>
      <c r="AH123" s="138"/>
    </row>
    <row r="124" spans="1:34" ht="45">
      <c r="A124" s="131">
        <v>5151004</v>
      </c>
      <c r="B124" s="131" t="str">
        <f t="shared" si="2"/>
        <v>5151</v>
      </c>
      <c r="C124" s="131" t="str">
        <f t="shared" si="3"/>
        <v>5151</v>
      </c>
      <c r="D124" s="131" t="s">
        <v>782</v>
      </c>
      <c r="E124" s="132">
        <v>42629</v>
      </c>
      <c r="F124" s="133" t="s">
        <v>394</v>
      </c>
      <c r="G124" s="131" t="s">
        <v>395</v>
      </c>
      <c r="H124" s="191">
        <v>9</v>
      </c>
      <c r="I124" s="191" t="s">
        <v>1369</v>
      </c>
      <c r="J124" s="192" t="s">
        <v>571</v>
      </c>
      <c r="K124" s="172" t="s">
        <v>608</v>
      </c>
      <c r="L124" s="175">
        <v>1355</v>
      </c>
      <c r="M124" s="131" t="s">
        <v>609</v>
      </c>
      <c r="N124" s="131" t="s">
        <v>240</v>
      </c>
      <c r="O124" s="131" t="s">
        <v>240</v>
      </c>
      <c r="P124" s="131" t="s">
        <v>240</v>
      </c>
      <c r="Q124" s="131" t="s">
        <v>240</v>
      </c>
      <c r="R124" s="131" t="s">
        <v>240</v>
      </c>
      <c r="S124" s="131" t="s">
        <v>240</v>
      </c>
      <c r="T124" s="131" t="s">
        <v>240</v>
      </c>
      <c r="U124" s="131" t="s">
        <v>240</v>
      </c>
      <c r="V124" s="131" t="s">
        <v>240</v>
      </c>
      <c r="W124" s="132">
        <v>42068</v>
      </c>
      <c r="X124" s="131">
        <v>2259</v>
      </c>
      <c r="Y124" s="198">
        <v>3945</v>
      </c>
      <c r="Z124" s="137">
        <v>3945</v>
      </c>
      <c r="AA124" s="131" t="s">
        <v>268</v>
      </c>
      <c r="AB124" s="131" t="s">
        <v>269</v>
      </c>
      <c r="AC124" s="164">
        <v>31</v>
      </c>
      <c r="AD124" s="138" t="s">
        <v>975</v>
      </c>
      <c r="AE124" s="164" t="s">
        <v>976</v>
      </c>
      <c r="AF124" s="138" t="s">
        <v>240</v>
      </c>
      <c r="AG124" s="138" t="s">
        <v>240</v>
      </c>
      <c r="AH124" s="138"/>
    </row>
    <row r="125" spans="1:34">
      <c r="A125" s="131">
        <v>5151004</v>
      </c>
      <c r="B125" s="131" t="str">
        <f t="shared" si="2"/>
        <v>5151</v>
      </c>
      <c r="C125" s="131" t="str">
        <f t="shared" si="3"/>
        <v>5151</v>
      </c>
      <c r="D125" s="131" t="s">
        <v>782</v>
      </c>
      <c r="E125" s="132">
        <v>42629</v>
      </c>
      <c r="F125" s="133" t="s">
        <v>490</v>
      </c>
      <c r="G125" s="131" t="s">
        <v>491</v>
      </c>
      <c r="H125" s="191">
        <v>14</v>
      </c>
      <c r="I125" s="131" t="s">
        <v>1368</v>
      </c>
      <c r="J125" s="131" t="s">
        <v>573</v>
      </c>
      <c r="K125" s="172" t="s">
        <v>16</v>
      </c>
      <c r="L125" s="175">
        <v>1355</v>
      </c>
      <c r="M125" s="131" t="s">
        <v>609</v>
      </c>
      <c r="N125" s="131" t="s">
        <v>240</v>
      </c>
      <c r="O125" s="131" t="s">
        <v>240</v>
      </c>
      <c r="P125" s="131" t="s">
        <v>240</v>
      </c>
      <c r="Q125" s="131" t="s">
        <v>240</v>
      </c>
      <c r="R125" s="131" t="s">
        <v>240</v>
      </c>
      <c r="S125" s="131" t="s">
        <v>240</v>
      </c>
      <c r="T125" s="131" t="s">
        <v>240</v>
      </c>
      <c r="U125" s="131" t="s">
        <v>240</v>
      </c>
      <c r="V125" s="131" t="s">
        <v>240</v>
      </c>
      <c r="W125" s="132" t="s">
        <v>240</v>
      </c>
      <c r="X125" s="131">
        <v>2259</v>
      </c>
      <c r="Y125" s="163" t="s">
        <v>240</v>
      </c>
      <c r="Z125" s="194">
        <v>3199</v>
      </c>
      <c r="AA125" s="131" t="s">
        <v>268</v>
      </c>
      <c r="AB125" s="131" t="s">
        <v>269</v>
      </c>
      <c r="AC125" s="164">
        <v>51</v>
      </c>
      <c r="AD125" s="138" t="s">
        <v>977</v>
      </c>
      <c r="AE125" s="164" t="s">
        <v>978</v>
      </c>
      <c r="AF125" s="138" t="s">
        <v>240</v>
      </c>
      <c r="AG125" s="138" t="s">
        <v>240</v>
      </c>
      <c r="AH125" s="138"/>
    </row>
    <row r="126" spans="1:34" ht="45">
      <c r="A126" s="131">
        <v>5151004</v>
      </c>
      <c r="B126" s="131" t="str">
        <f t="shared" si="2"/>
        <v>5151</v>
      </c>
      <c r="C126" s="131" t="str">
        <f t="shared" si="3"/>
        <v>5151</v>
      </c>
      <c r="D126" s="131" t="s">
        <v>782</v>
      </c>
      <c r="E126" s="132">
        <v>42629</v>
      </c>
      <c r="F126" s="133" t="s">
        <v>383</v>
      </c>
      <c r="G126" s="131" t="s">
        <v>384</v>
      </c>
      <c r="H126" s="191">
        <v>9</v>
      </c>
      <c r="I126" s="191" t="s">
        <v>1369</v>
      </c>
      <c r="J126" s="192" t="s">
        <v>571</v>
      </c>
      <c r="K126" s="172" t="s">
        <v>608</v>
      </c>
      <c r="L126" s="175" t="s">
        <v>633</v>
      </c>
      <c r="M126" s="131" t="s">
        <v>216</v>
      </c>
      <c r="N126" s="131" t="s">
        <v>240</v>
      </c>
      <c r="O126" s="131" t="s">
        <v>240</v>
      </c>
      <c r="P126" s="131" t="s">
        <v>240</v>
      </c>
      <c r="Q126" s="131" t="s">
        <v>240</v>
      </c>
      <c r="R126" s="131" t="s">
        <v>240</v>
      </c>
      <c r="S126" s="131" t="s">
        <v>240</v>
      </c>
      <c r="T126" s="131" t="s">
        <v>240</v>
      </c>
      <c r="U126" s="131" t="s">
        <v>240</v>
      </c>
      <c r="V126" s="131" t="s">
        <v>240</v>
      </c>
      <c r="W126" s="132">
        <v>41809</v>
      </c>
      <c r="X126" s="131" t="s">
        <v>216</v>
      </c>
      <c r="Y126" s="136">
        <v>3399</v>
      </c>
      <c r="Z126" s="137">
        <v>2999</v>
      </c>
      <c r="AA126" s="131" t="s">
        <v>268</v>
      </c>
      <c r="AB126" s="131" t="s">
        <v>269</v>
      </c>
      <c r="AC126" s="138" t="s">
        <v>216</v>
      </c>
      <c r="AD126" s="138" t="s">
        <v>216</v>
      </c>
      <c r="AE126" s="138" t="s">
        <v>216</v>
      </c>
      <c r="AF126" s="138" t="s">
        <v>240</v>
      </c>
      <c r="AG126" s="138" t="s">
        <v>240</v>
      </c>
      <c r="AH126" s="138"/>
    </row>
    <row r="127" spans="1:34" ht="45">
      <c r="A127" s="131">
        <v>5151004</v>
      </c>
      <c r="B127" s="131" t="str">
        <f t="shared" si="2"/>
        <v>5151</v>
      </c>
      <c r="C127" s="131" t="str">
        <f t="shared" si="3"/>
        <v>5151</v>
      </c>
      <c r="D127" s="131" t="s">
        <v>782</v>
      </c>
      <c r="E127" s="132">
        <v>42629</v>
      </c>
      <c r="F127" s="133" t="s">
        <v>385</v>
      </c>
      <c r="G127" s="131" t="s">
        <v>384</v>
      </c>
      <c r="H127" s="191">
        <v>9</v>
      </c>
      <c r="I127" s="191" t="s">
        <v>1369</v>
      </c>
      <c r="J127" s="192" t="s">
        <v>571</v>
      </c>
      <c r="K127" s="172" t="s">
        <v>608</v>
      </c>
      <c r="L127" s="175" t="s">
        <v>633</v>
      </c>
      <c r="M127" s="131" t="s">
        <v>216</v>
      </c>
      <c r="N127" s="131" t="s">
        <v>240</v>
      </c>
      <c r="O127" s="131" t="s">
        <v>240</v>
      </c>
      <c r="P127" s="131" t="s">
        <v>240</v>
      </c>
      <c r="Q127" s="131" t="s">
        <v>240</v>
      </c>
      <c r="R127" s="131" t="s">
        <v>240</v>
      </c>
      <c r="S127" s="131" t="s">
        <v>240</v>
      </c>
      <c r="T127" s="131" t="s">
        <v>240</v>
      </c>
      <c r="U127" s="131" t="s">
        <v>240</v>
      </c>
      <c r="V127" s="131" t="s">
        <v>240</v>
      </c>
      <c r="W127" s="132">
        <v>41809</v>
      </c>
      <c r="X127" s="131" t="s">
        <v>216</v>
      </c>
      <c r="Y127" s="136">
        <v>3399</v>
      </c>
      <c r="Z127" s="137">
        <v>2999</v>
      </c>
      <c r="AA127" s="131" t="s">
        <v>268</v>
      </c>
      <c r="AB127" s="131" t="s">
        <v>269</v>
      </c>
      <c r="AC127" s="138" t="s">
        <v>216</v>
      </c>
      <c r="AD127" s="138" t="s">
        <v>216</v>
      </c>
      <c r="AE127" s="138" t="s">
        <v>216</v>
      </c>
      <c r="AF127" s="138" t="s">
        <v>240</v>
      </c>
      <c r="AG127" s="138" t="s">
        <v>240</v>
      </c>
      <c r="AH127" s="138"/>
    </row>
    <row r="128" spans="1:34" ht="45" customHeight="1">
      <c r="A128" s="131">
        <v>5151004</v>
      </c>
      <c r="B128" s="131" t="str">
        <f t="shared" si="2"/>
        <v>5151</v>
      </c>
      <c r="C128" s="131" t="str">
        <f t="shared" si="3"/>
        <v>5151</v>
      </c>
      <c r="D128" s="131" t="s">
        <v>782</v>
      </c>
      <c r="E128" s="132">
        <v>42629</v>
      </c>
      <c r="F128" s="186" t="s">
        <v>249</v>
      </c>
      <c r="G128" s="187" t="s">
        <v>286</v>
      </c>
      <c r="H128" s="183">
        <v>4</v>
      </c>
      <c r="I128" s="183" t="s">
        <v>1366</v>
      </c>
      <c r="J128" s="131" t="s">
        <v>570</v>
      </c>
      <c r="K128" s="172" t="s">
        <v>608</v>
      </c>
      <c r="L128" s="175">
        <v>1355</v>
      </c>
      <c r="M128" s="131" t="s">
        <v>609</v>
      </c>
      <c r="N128" s="131" t="s">
        <v>240</v>
      </c>
      <c r="O128" s="131" t="s">
        <v>240</v>
      </c>
      <c r="P128" s="131" t="s">
        <v>240</v>
      </c>
      <c r="Q128" s="131" t="s">
        <v>240</v>
      </c>
      <c r="R128" s="131" t="s">
        <v>240</v>
      </c>
      <c r="S128" s="131" t="s">
        <v>240</v>
      </c>
      <c r="T128" s="131" t="s">
        <v>240</v>
      </c>
      <c r="U128" s="131" t="s">
        <v>240</v>
      </c>
      <c r="V128" s="131" t="s">
        <v>240</v>
      </c>
      <c r="W128" s="132">
        <v>42068</v>
      </c>
      <c r="X128" s="131">
        <v>2259</v>
      </c>
      <c r="Y128" s="198">
        <v>3945</v>
      </c>
      <c r="Z128" s="198">
        <v>3945</v>
      </c>
      <c r="AA128" s="131" t="s">
        <v>268</v>
      </c>
      <c r="AB128" s="131" t="s">
        <v>269</v>
      </c>
      <c r="AC128" s="164">
        <v>31</v>
      </c>
      <c r="AD128" s="138" t="s">
        <v>975</v>
      </c>
      <c r="AE128" s="164" t="s">
        <v>976</v>
      </c>
      <c r="AF128" s="138" t="s">
        <v>240</v>
      </c>
      <c r="AG128" s="138" t="s">
        <v>240</v>
      </c>
      <c r="AH128" s="138"/>
    </row>
    <row r="129" spans="1:34">
      <c r="A129" s="131">
        <v>5151004</v>
      </c>
      <c r="B129" s="131" t="str">
        <f t="shared" si="2"/>
        <v>5151</v>
      </c>
      <c r="C129" s="131" t="str">
        <f t="shared" si="3"/>
        <v>5151</v>
      </c>
      <c r="D129" s="131" t="s">
        <v>782</v>
      </c>
      <c r="E129" s="132">
        <v>42629</v>
      </c>
      <c r="F129" s="133" t="s">
        <v>397</v>
      </c>
      <c r="G129" s="131" t="s">
        <v>401</v>
      </c>
      <c r="H129" s="191">
        <v>6</v>
      </c>
      <c r="I129" s="191" t="s">
        <v>1061</v>
      </c>
      <c r="J129" s="131" t="s">
        <v>572</v>
      </c>
      <c r="K129" s="172" t="s">
        <v>588</v>
      </c>
      <c r="L129" s="175" t="s">
        <v>216</v>
      </c>
      <c r="M129" s="131">
        <v>3845</v>
      </c>
      <c r="N129" s="131" t="s">
        <v>240</v>
      </c>
      <c r="O129" s="131" t="s">
        <v>240</v>
      </c>
      <c r="P129" s="131" t="s">
        <v>240</v>
      </c>
      <c r="Q129" s="131" t="s">
        <v>240</v>
      </c>
      <c r="R129" s="131" t="s">
        <v>240</v>
      </c>
      <c r="S129" s="131" t="s">
        <v>240</v>
      </c>
      <c r="T129" s="131" t="s">
        <v>240</v>
      </c>
      <c r="U129" s="131" t="s">
        <v>240</v>
      </c>
      <c r="V129" s="131" t="s">
        <v>240</v>
      </c>
      <c r="W129" s="132">
        <v>38520</v>
      </c>
      <c r="X129" s="131" t="s">
        <v>216</v>
      </c>
      <c r="Y129" s="136" t="s">
        <v>216</v>
      </c>
      <c r="Z129" s="193">
        <v>1499</v>
      </c>
      <c r="AA129" s="131" t="s">
        <v>270</v>
      </c>
      <c r="AB129" s="131" t="s">
        <v>269</v>
      </c>
      <c r="AC129" s="138" t="s">
        <v>216</v>
      </c>
      <c r="AD129" s="138" t="s">
        <v>216</v>
      </c>
      <c r="AE129" s="138" t="s">
        <v>216</v>
      </c>
      <c r="AF129" s="138" t="s">
        <v>240</v>
      </c>
      <c r="AG129" s="138" t="s">
        <v>240</v>
      </c>
      <c r="AH129" s="138"/>
    </row>
    <row r="130" spans="1:34">
      <c r="A130" s="131">
        <v>5151004</v>
      </c>
      <c r="B130" s="131" t="str">
        <f t="shared" si="2"/>
        <v>5151</v>
      </c>
      <c r="C130" s="131" t="str">
        <f t="shared" si="3"/>
        <v>5151</v>
      </c>
      <c r="D130" s="131" t="s">
        <v>782</v>
      </c>
      <c r="E130" s="132">
        <v>42629</v>
      </c>
      <c r="F130" s="133" t="s">
        <v>543</v>
      </c>
      <c r="G130" s="131" t="s">
        <v>544</v>
      </c>
      <c r="H130" s="191">
        <v>7</v>
      </c>
      <c r="I130" s="178" t="s">
        <v>569</v>
      </c>
      <c r="J130" s="131" t="s">
        <v>575</v>
      </c>
      <c r="K130" s="172" t="s">
        <v>588</v>
      </c>
      <c r="L130" s="175">
        <v>1360</v>
      </c>
      <c r="M130" s="131" t="s">
        <v>655</v>
      </c>
      <c r="N130" s="131" t="s">
        <v>240</v>
      </c>
      <c r="O130" s="131" t="s">
        <v>240</v>
      </c>
      <c r="P130" s="131" t="s">
        <v>240</v>
      </c>
      <c r="Q130" s="131" t="s">
        <v>240</v>
      </c>
      <c r="R130" s="131" t="s">
        <v>240</v>
      </c>
      <c r="S130" s="131" t="s">
        <v>240</v>
      </c>
      <c r="T130" s="131" t="s">
        <v>240</v>
      </c>
      <c r="U130" s="131" t="s">
        <v>240</v>
      </c>
      <c r="V130" s="131" t="s">
        <v>240</v>
      </c>
      <c r="W130" s="132">
        <v>39181</v>
      </c>
      <c r="X130" s="131" t="s">
        <v>216</v>
      </c>
      <c r="Y130" s="136" t="s">
        <v>216</v>
      </c>
      <c r="Z130" s="193">
        <v>1499</v>
      </c>
      <c r="AA130" s="131" t="s">
        <v>268</v>
      </c>
      <c r="AB130" s="131" t="s">
        <v>269</v>
      </c>
      <c r="AC130" s="138" t="s">
        <v>216</v>
      </c>
      <c r="AD130" s="138" t="s">
        <v>216</v>
      </c>
      <c r="AE130" s="138" t="s">
        <v>216</v>
      </c>
      <c r="AF130" s="138" t="s">
        <v>240</v>
      </c>
      <c r="AG130" s="138" t="s">
        <v>240</v>
      </c>
      <c r="AH130" s="138"/>
    </row>
    <row r="131" spans="1:34" ht="45" customHeight="1">
      <c r="A131" s="131">
        <v>5151004</v>
      </c>
      <c r="B131" s="131" t="str">
        <f t="shared" si="2"/>
        <v>5151</v>
      </c>
      <c r="C131" s="131" t="str">
        <f t="shared" si="3"/>
        <v>5151</v>
      </c>
      <c r="D131" s="131" t="s">
        <v>782</v>
      </c>
      <c r="E131" s="132">
        <v>42629</v>
      </c>
      <c r="F131" s="133" t="s">
        <v>304</v>
      </c>
      <c r="G131" s="131" t="s">
        <v>305</v>
      </c>
      <c r="H131" s="183">
        <v>2</v>
      </c>
      <c r="I131" s="189" t="s">
        <v>1061</v>
      </c>
      <c r="J131" s="131" t="s">
        <v>610</v>
      </c>
      <c r="K131" s="172" t="s">
        <v>588</v>
      </c>
      <c r="L131" s="175" t="s">
        <v>613</v>
      </c>
      <c r="M131" s="131" t="s">
        <v>614</v>
      </c>
      <c r="N131" s="131" t="s">
        <v>240</v>
      </c>
      <c r="O131" s="131" t="s">
        <v>240</v>
      </c>
      <c r="P131" s="131" t="s">
        <v>240</v>
      </c>
      <c r="Q131" s="131" t="s">
        <v>240</v>
      </c>
      <c r="R131" s="131" t="s">
        <v>240</v>
      </c>
      <c r="S131" s="131" t="s">
        <v>240</v>
      </c>
      <c r="T131" s="131" t="s">
        <v>240</v>
      </c>
      <c r="U131" s="131" t="s">
        <v>240</v>
      </c>
      <c r="V131" s="131" t="s">
        <v>240</v>
      </c>
      <c r="W131" s="132" t="s">
        <v>216</v>
      </c>
      <c r="X131" s="131" t="s">
        <v>216</v>
      </c>
      <c r="Y131" s="136" t="s">
        <v>216</v>
      </c>
      <c r="Z131" s="137">
        <v>799</v>
      </c>
      <c r="AA131" s="131" t="s">
        <v>268</v>
      </c>
      <c r="AB131" s="131" t="s">
        <v>269</v>
      </c>
      <c r="AC131" s="138" t="s">
        <v>216</v>
      </c>
      <c r="AD131" s="138" t="s">
        <v>216</v>
      </c>
      <c r="AE131" s="138" t="s">
        <v>216</v>
      </c>
      <c r="AF131" s="138" t="s">
        <v>240</v>
      </c>
      <c r="AG131" s="138" t="s">
        <v>240</v>
      </c>
      <c r="AH131" s="138"/>
    </row>
    <row r="132" spans="1:34">
      <c r="A132" s="131">
        <v>5151004</v>
      </c>
      <c r="B132" s="131" t="str">
        <f t="shared" si="2"/>
        <v>5151</v>
      </c>
      <c r="C132" s="131" t="str">
        <f t="shared" si="3"/>
        <v>5151</v>
      </c>
      <c r="D132" s="131" t="s">
        <v>782</v>
      </c>
      <c r="E132" s="132">
        <v>42629</v>
      </c>
      <c r="F132" s="176" t="s">
        <v>208</v>
      </c>
      <c r="G132" s="177" t="s">
        <v>589</v>
      </c>
      <c r="H132" s="178">
        <v>1</v>
      </c>
      <c r="I132" s="179" t="s">
        <v>1367</v>
      </c>
      <c r="J132" s="131" t="s">
        <v>150</v>
      </c>
      <c r="K132" s="172" t="s">
        <v>588</v>
      </c>
      <c r="L132" s="175">
        <v>1020</v>
      </c>
      <c r="M132" s="131" t="s">
        <v>216</v>
      </c>
      <c r="N132" s="131" t="s">
        <v>240</v>
      </c>
      <c r="O132" s="131" t="s">
        <v>240</v>
      </c>
      <c r="P132" s="131" t="s">
        <v>240</v>
      </c>
      <c r="Q132" s="131" t="s">
        <v>240</v>
      </c>
      <c r="R132" s="131" t="s">
        <v>240</v>
      </c>
      <c r="S132" s="131" t="s">
        <v>240</v>
      </c>
      <c r="T132" s="131" t="s">
        <v>240</v>
      </c>
      <c r="U132" s="131" t="s">
        <v>240</v>
      </c>
      <c r="V132" s="131" t="s">
        <v>240</v>
      </c>
      <c r="W132" s="132">
        <v>38806</v>
      </c>
      <c r="X132" s="131" t="s">
        <v>216</v>
      </c>
      <c r="Y132" s="136" t="s">
        <v>216</v>
      </c>
      <c r="Z132" s="137">
        <v>1000</v>
      </c>
      <c r="AA132" s="131" t="s">
        <v>268</v>
      </c>
      <c r="AB132" s="131" t="s">
        <v>269</v>
      </c>
      <c r="AC132" s="138" t="s">
        <v>216</v>
      </c>
      <c r="AD132" s="138" t="s">
        <v>216</v>
      </c>
      <c r="AE132" s="138" t="s">
        <v>216</v>
      </c>
      <c r="AF132" s="138" t="s">
        <v>240</v>
      </c>
      <c r="AG132" s="138" t="s">
        <v>240</v>
      </c>
      <c r="AH132" s="138"/>
    </row>
    <row r="133" spans="1:34" ht="45" customHeight="1">
      <c r="A133" s="131">
        <v>5151004</v>
      </c>
      <c r="B133" s="131" t="str">
        <f t="shared" si="2"/>
        <v>5151</v>
      </c>
      <c r="C133" s="131" t="str">
        <f t="shared" si="3"/>
        <v>5151</v>
      </c>
      <c r="D133" s="162" t="s">
        <v>782</v>
      </c>
      <c r="E133" s="132">
        <v>42629</v>
      </c>
      <c r="F133" s="181" t="s">
        <v>246</v>
      </c>
      <c r="G133" s="184" t="s">
        <v>589</v>
      </c>
      <c r="H133" s="183">
        <v>4</v>
      </c>
      <c r="I133" s="183" t="s">
        <v>1366</v>
      </c>
      <c r="J133" s="131" t="s">
        <v>570</v>
      </c>
      <c r="K133" s="172" t="s">
        <v>588</v>
      </c>
      <c r="L133" s="175" t="s">
        <v>216</v>
      </c>
      <c r="M133" s="131" t="s">
        <v>605</v>
      </c>
      <c r="N133" s="131" t="s">
        <v>240</v>
      </c>
      <c r="O133" s="131" t="s">
        <v>240</v>
      </c>
      <c r="P133" s="131" t="s">
        <v>240</v>
      </c>
      <c r="Q133" s="131" t="s">
        <v>240</v>
      </c>
      <c r="R133" s="131" t="s">
        <v>240</v>
      </c>
      <c r="S133" s="131" t="s">
        <v>240</v>
      </c>
      <c r="T133" s="131" t="s">
        <v>240</v>
      </c>
      <c r="U133" s="131" t="s">
        <v>240</v>
      </c>
      <c r="V133" s="131" t="s">
        <v>240</v>
      </c>
      <c r="W133" s="132">
        <v>39413</v>
      </c>
      <c r="X133" s="131" t="s">
        <v>216</v>
      </c>
      <c r="Y133" s="136" t="s">
        <v>216</v>
      </c>
      <c r="Z133" s="137">
        <v>1000</v>
      </c>
      <c r="AA133" s="131" t="s">
        <v>273</v>
      </c>
      <c r="AB133" s="131" t="s">
        <v>269</v>
      </c>
      <c r="AC133" s="138" t="s">
        <v>216</v>
      </c>
      <c r="AD133" s="138" t="s">
        <v>216</v>
      </c>
      <c r="AE133" s="138" t="s">
        <v>216</v>
      </c>
      <c r="AF133" s="138" t="s">
        <v>240</v>
      </c>
      <c r="AG133" s="138" t="s">
        <v>240</v>
      </c>
      <c r="AH133" s="138"/>
    </row>
    <row r="134" spans="1:34" ht="30">
      <c r="A134" s="131">
        <v>5151004</v>
      </c>
      <c r="B134" s="131" t="str">
        <f t="shared" si="2"/>
        <v>5151</v>
      </c>
      <c r="C134" s="131" t="str">
        <f t="shared" si="3"/>
        <v>5151</v>
      </c>
      <c r="D134" s="131" t="s">
        <v>782</v>
      </c>
      <c r="E134" s="132">
        <v>42629</v>
      </c>
      <c r="F134" s="133" t="s">
        <v>689</v>
      </c>
      <c r="G134" s="131" t="s">
        <v>690</v>
      </c>
      <c r="H134" s="191">
        <v>12</v>
      </c>
      <c r="I134" s="131" t="s">
        <v>1375</v>
      </c>
      <c r="J134" s="131" t="s">
        <v>657</v>
      </c>
      <c r="K134" s="131" t="s">
        <v>588</v>
      </c>
      <c r="L134" s="131">
        <v>1100</v>
      </c>
      <c r="M134" s="131"/>
      <c r="N134" s="131" t="s">
        <v>240</v>
      </c>
      <c r="O134" s="131" t="s">
        <v>240</v>
      </c>
      <c r="P134" s="131" t="s">
        <v>240</v>
      </c>
      <c r="Q134" s="131" t="s">
        <v>240</v>
      </c>
      <c r="R134" s="131" t="s">
        <v>240</v>
      </c>
      <c r="S134" s="131" t="s">
        <v>240</v>
      </c>
      <c r="T134" s="131" t="s">
        <v>240</v>
      </c>
      <c r="U134" s="131" t="s">
        <v>240</v>
      </c>
      <c r="V134" s="131" t="s">
        <v>240</v>
      </c>
      <c r="W134" s="132" t="s">
        <v>216</v>
      </c>
      <c r="X134" s="131" t="s">
        <v>216</v>
      </c>
      <c r="Y134" s="136" t="s">
        <v>216</v>
      </c>
      <c r="Z134" s="193">
        <v>1499</v>
      </c>
      <c r="AA134" s="131" t="s">
        <v>273</v>
      </c>
      <c r="AB134" s="131" t="s">
        <v>269</v>
      </c>
      <c r="AC134" s="138" t="s">
        <v>216</v>
      </c>
      <c r="AD134" s="138" t="s">
        <v>216</v>
      </c>
      <c r="AE134" s="138" t="s">
        <v>216</v>
      </c>
      <c r="AF134" s="138" t="s">
        <v>240</v>
      </c>
      <c r="AG134" s="138" t="s">
        <v>240</v>
      </c>
      <c r="AH134" s="138"/>
    </row>
    <row r="135" spans="1:34" ht="45">
      <c r="A135" s="131">
        <v>5151004</v>
      </c>
      <c r="B135" s="131" t="str">
        <f t="shared" si="2"/>
        <v>5151</v>
      </c>
      <c r="C135" s="131" t="str">
        <f t="shared" si="3"/>
        <v>5151</v>
      </c>
      <c r="D135" s="131" t="s">
        <v>782</v>
      </c>
      <c r="E135" s="132">
        <v>42629</v>
      </c>
      <c r="F135" s="133" t="s">
        <v>357</v>
      </c>
      <c r="G135" s="131" t="s">
        <v>358</v>
      </c>
      <c r="H135" s="191">
        <v>9</v>
      </c>
      <c r="I135" s="191" t="s">
        <v>1369</v>
      </c>
      <c r="J135" s="192" t="s">
        <v>571</v>
      </c>
      <c r="K135" s="172" t="s">
        <v>588</v>
      </c>
      <c r="L135" s="175" t="s">
        <v>625</v>
      </c>
      <c r="M135" s="131">
        <v>14730</v>
      </c>
      <c r="N135" s="131" t="s">
        <v>240</v>
      </c>
      <c r="O135" s="131" t="s">
        <v>240</v>
      </c>
      <c r="P135" s="131" t="s">
        <v>240</v>
      </c>
      <c r="Q135" s="131" t="s">
        <v>240</v>
      </c>
      <c r="R135" s="131" t="s">
        <v>240</v>
      </c>
      <c r="S135" s="131" t="s">
        <v>240</v>
      </c>
      <c r="T135" s="131" t="s">
        <v>240</v>
      </c>
      <c r="U135" s="131" t="s">
        <v>240</v>
      </c>
      <c r="V135" s="131" t="s">
        <v>240</v>
      </c>
      <c r="W135" s="132">
        <v>38702</v>
      </c>
      <c r="X135" s="131" t="s">
        <v>216</v>
      </c>
      <c r="Y135" s="136" t="s">
        <v>216</v>
      </c>
      <c r="Z135" s="137">
        <v>200</v>
      </c>
      <c r="AA135" s="131" t="s">
        <v>268</v>
      </c>
      <c r="AB135" s="131" t="s">
        <v>269</v>
      </c>
      <c r="AC135" s="138" t="s">
        <v>216</v>
      </c>
      <c r="AD135" s="138" t="s">
        <v>216</v>
      </c>
      <c r="AE135" s="138" t="s">
        <v>216</v>
      </c>
      <c r="AF135" s="138" t="s">
        <v>240</v>
      </c>
      <c r="AG135" s="138" t="s">
        <v>240</v>
      </c>
      <c r="AH135" s="138"/>
    </row>
    <row r="136" spans="1:34" ht="45" customHeight="1">
      <c r="A136" s="131">
        <v>5151004</v>
      </c>
      <c r="B136" s="131" t="str">
        <f t="shared" si="2"/>
        <v>5151</v>
      </c>
      <c r="C136" s="131" t="str">
        <f t="shared" si="3"/>
        <v>5151</v>
      </c>
      <c r="D136" s="131" t="s">
        <v>782</v>
      </c>
      <c r="E136" s="132">
        <v>42629</v>
      </c>
      <c r="F136" s="133" t="s">
        <v>306</v>
      </c>
      <c r="G136" s="131" t="s">
        <v>307</v>
      </c>
      <c r="H136" s="183">
        <v>2</v>
      </c>
      <c r="I136" s="189" t="s">
        <v>1061</v>
      </c>
      <c r="J136" s="131" t="s">
        <v>610</v>
      </c>
      <c r="K136" s="172" t="s">
        <v>608</v>
      </c>
      <c r="L136" s="175">
        <v>1355</v>
      </c>
      <c r="M136" s="131" t="s">
        <v>609</v>
      </c>
      <c r="N136" s="131" t="s">
        <v>240</v>
      </c>
      <c r="O136" s="131" t="s">
        <v>240</v>
      </c>
      <c r="P136" s="131" t="s">
        <v>240</v>
      </c>
      <c r="Q136" s="131" t="s">
        <v>240</v>
      </c>
      <c r="R136" s="131" t="s">
        <v>240</v>
      </c>
      <c r="S136" s="131" t="s">
        <v>240</v>
      </c>
      <c r="T136" s="131" t="s">
        <v>240</v>
      </c>
      <c r="U136" s="131" t="s">
        <v>240</v>
      </c>
      <c r="V136" s="131" t="s">
        <v>240</v>
      </c>
      <c r="W136" s="132">
        <v>42068</v>
      </c>
      <c r="X136" s="131">
        <v>2259</v>
      </c>
      <c r="Y136" s="198">
        <v>3945</v>
      </c>
      <c r="Z136" s="198">
        <v>3945</v>
      </c>
      <c r="AA136" s="131" t="s">
        <v>268</v>
      </c>
      <c r="AB136" s="131" t="s">
        <v>269</v>
      </c>
      <c r="AC136" s="164">
        <v>31</v>
      </c>
      <c r="AD136" s="138" t="s">
        <v>975</v>
      </c>
      <c r="AE136" s="164" t="s">
        <v>976</v>
      </c>
      <c r="AF136" s="138" t="s">
        <v>240</v>
      </c>
      <c r="AG136" s="138" t="s">
        <v>240</v>
      </c>
      <c r="AH136" s="138"/>
    </row>
    <row r="137" spans="1:34">
      <c r="A137" s="131">
        <v>5151004</v>
      </c>
      <c r="B137" s="131" t="str">
        <f t="shared" ref="B137:B199" si="4">LEFT(A137,4)</f>
        <v>5151</v>
      </c>
      <c r="C137" s="131" t="str">
        <f t="shared" ref="C137:C200" si="5">LEFT(A137,4)</f>
        <v>5151</v>
      </c>
      <c r="D137" s="131" t="s">
        <v>782</v>
      </c>
      <c r="E137" s="132">
        <v>42629</v>
      </c>
      <c r="F137" s="133" t="s">
        <v>704</v>
      </c>
      <c r="G137" s="131" t="s">
        <v>705</v>
      </c>
      <c r="H137" s="191">
        <v>11</v>
      </c>
      <c r="I137" s="178" t="s">
        <v>1062</v>
      </c>
      <c r="J137" s="131" t="s">
        <v>578</v>
      </c>
      <c r="K137" s="131" t="s">
        <v>623</v>
      </c>
      <c r="L137" s="131" t="s">
        <v>216</v>
      </c>
      <c r="M137" s="131" t="s">
        <v>216</v>
      </c>
      <c r="N137" s="131" t="s">
        <v>240</v>
      </c>
      <c r="O137" s="131" t="s">
        <v>240</v>
      </c>
      <c r="P137" s="131" t="s">
        <v>240</v>
      </c>
      <c r="Q137" s="131" t="s">
        <v>240</v>
      </c>
      <c r="R137" s="131" t="s">
        <v>240</v>
      </c>
      <c r="S137" s="131" t="s">
        <v>240</v>
      </c>
      <c r="T137" s="131" t="s">
        <v>240</v>
      </c>
      <c r="U137" s="131" t="s">
        <v>240</v>
      </c>
      <c r="V137" s="131" t="s">
        <v>240</v>
      </c>
      <c r="W137" s="132" t="s">
        <v>216</v>
      </c>
      <c r="X137" s="131" t="s">
        <v>216</v>
      </c>
      <c r="Y137" s="136" t="s">
        <v>216</v>
      </c>
      <c r="Z137" s="193">
        <v>1499</v>
      </c>
      <c r="AA137" s="131" t="s">
        <v>273</v>
      </c>
      <c r="AB137" s="131" t="s">
        <v>269</v>
      </c>
      <c r="AC137" s="138" t="s">
        <v>216</v>
      </c>
      <c r="AD137" s="138" t="s">
        <v>216</v>
      </c>
      <c r="AE137" s="138" t="s">
        <v>216</v>
      </c>
      <c r="AF137" s="138" t="s">
        <v>240</v>
      </c>
      <c r="AG137" s="138" t="s">
        <v>240</v>
      </c>
      <c r="AH137" s="138"/>
    </row>
    <row r="138" spans="1:34" ht="30">
      <c r="A138" s="131">
        <v>5151004</v>
      </c>
      <c r="B138" s="131" t="str">
        <f t="shared" si="4"/>
        <v>5151</v>
      </c>
      <c r="C138" s="131" t="str">
        <f t="shared" si="5"/>
        <v>5151</v>
      </c>
      <c r="D138" s="131" t="s">
        <v>782</v>
      </c>
      <c r="E138" s="132">
        <v>42629</v>
      </c>
      <c r="F138" s="133" t="s">
        <v>531</v>
      </c>
      <c r="G138" s="131" t="s">
        <v>532</v>
      </c>
      <c r="H138" s="191">
        <v>7</v>
      </c>
      <c r="I138" s="178" t="s">
        <v>569</v>
      </c>
      <c r="J138" s="131" t="s">
        <v>575</v>
      </c>
      <c r="K138" s="172" t="s">
        <v>216</v>
      </c>
      <c r="L138" s="175" t="s">
        <v>216</v>
      </c>
      <c r="M138" s="131" t="s">
        <v>216</v>
      </c>
      <c r="N138" s="131" t="s">
        <v>240</v>
      </c>
      <c r="O138" s="131" t="s">
        <v>240</v>
      </c>
      <c r="P138" s="131" t="s">
        <v>240</v>
      </c>
      <c r="Q138" s="131" t="s">
        <v>240</v>
      </c>
      <c r="R138" s="131" t="s">
        <v>240</v>
      </c>
      <c r="S138" s="131" t="s">
        <v>240</v>
      </c>
      <c r="T138" s="131" t="s">
        <v>240</v>
      </c>
      <c r="U138" s="131" t="s">
        <v>240</v>
      </c>
      <c r="V138" s="131" t="s">
        <v>240</v>
      </c>
      <c r="W138" s="132">
        <v>36838</v>
      </c>
      <c r="X138" s="131" t="s">
        <v>216</v>
      </c>
      <c r="Y138" s="136" t="s">
        <v>216</v>
      </c>
      <c r="Z138" s="193">
        <v>4990</v>
      </c>
      <c r="AA138" s="131" t="s">
        <v>273</v>
      </c>
      <c r="AB138" s="131" t="s">
        <v>269</v>
      </c>
      <c r="AC138" s="138" t="s">
        <v>216</v>
      </c>
      <c r="AD138" s="138" t="s">
        <v>216</v>
      </c>
      <c r="AE138" s="138" t="s">
        <v>216</v>
      </c>
      <c r="AF138" s="138" t="s">
        <v>240</v>
      </c>
      <c r="AG138" s="138" t="s">
        <v>240</v>
      </c>
      <c r="AH138" s="138"/>
    </row>
    <row r="139" spans="1:34" ht="45">
      <c r="A139" s="131">
        <v>5151004</v>
      </c>
      <c r="B139" s="131" t="str">
        <f t="shared" si="4"/>
        <v>5151</v>
      </c>
      <c r="C139" s="131" t="str">
        <f t="shared" si="5"/>
        <v>5151</v>
      </c>
      <c r="D139" s="131" t="s">
        <v>782</v>
      </c>
      <c r="E139" s="132">
        <v>42629</v>
      </c>
      <c r="F139" s="133" t="s">
        <v>379</v>
      </c>
      <c r="G139" s="131" t="s">
        <v>380</v>
      </c>
      <c r="H139" s="191">
        <v>9</v>
      </c>
      <c r="I139" s="191" t="s">
        <v>1369</v>
      </c>
      <c r="J139" s="192" t="s">
        <v>571</v>
      </c>
      <c r="K139" s="172" t="s">
        <v>588</v>
      </c>
      <c r="L139" s="175" t="s">
        <v>632</v>
      </c>
      <c r="M139" s="131" t="s">
        <v>631</v>
      </c>
      <c r="N139" s="131" t="s">
        <v>240</v>
      </c>
      <c r="O139" s="131" t="s">
        <v>240</v>
      </c>
      <c r="P139" s="131" t="s">
        <v>240</v>
      </c>
      <c r="Q139" s="131" t="s">
        <v>240</v>
      </c>
      <c r="R139" s="131" t="s">
        <v>240</v>
      </c>
      <c r="S139" s="131" t="s">
        <v>240</v>
      </c>
      <c r="T139" s="131" t="s">
        <v>240</v>
      </c>
      <c r="U139" s="131" t="s">
        <v>240</v>
      </c>
      <c r="V139" s="131" t="s">
        <v>240</v>
      </c>
      <c r="W139" s="132">
        <v>41375</v>
      </c>
      <c r="X139" s="131" t="s">
        <v>216</v>
      </c>
      <c r="Y139" s="136" t="s">
        <v>216</v>
      </c>
      <c r="Z139" s="137">
        <v>2550</v>
      </c>
      <c r="AA139" s="131" t="s">
        <v>268</v>
      </c>
      <c r="AB139" s="131" t="s">
        <v>269</v>
      </c>
      <c r="AC139" s="138" t="s">
        <v>216</v>
      </c>
      <c r="AD139" s="138" t="s">
        <v>216</v>
      </c>
      <c r="AE139" s="138" t="s">
        <v>216</v>
      </c>
      <c r="AF139" s="138" t="s">
        <v>240</v>
      </c>
      <c r="AG139" s="138" t="s">
        <v>240</v>
      </c>
      <c r="AH139" s="138"/>
    </row>
    <row r="140" spans="1:34" ht="45" customHeight="1">
      <c r="A140" s="131">
        <v>5151000044</v>
      </c>
      <c r="B140" s="131" t="str">
        <f t="shared" si="4"/>
        <v>5151</v>
      </c>
      <c r="C140" s="131" t="str">
        <f t="shared" si="5"/>
        <v>5151</v>
      </c>
      <c r="D140" s="167" t="s">
        <v>1068</v>
      </c>
      <c r="E140" s="132">
        <v>42710</v>
      </c>
      <c r="F140" s="133" t="s">
        <v>1069</v>
      </c>
      <c r="G140" s="131" t="s">
        <v>1068</v>
      </c>
      <c r="H140" s="191">
        <v>9</v>
      </c>
      <c r="I140" s="131" t="s">
        <v>1369</v>
      </c>
      <c r="J140" s="131" t="s">
        <v>571</v>
      </c>
      <c r="K140" s="131" t="s">
        <v>1070</v>
      </c>
      <c r="L140" s="131" t="s">
        <v>1071</v>
      </c>
      <c r="M140" s="131" t="s">
        <v>1072</v>
      </c>
      <c r="N140" s="131" t="s">
        <v>1064</v>
      </c>
      <c r="O140" s="131" t="s">
        <v>1064</v>
      </c>
      <c r="P140" s="131" t="s">
        <v>182</v>
      </c>
      <c r="Q140" s="131" t="s">
        <v>1064</v>
      </c>
      <c r="R140" s="131" t="s">
        <v>1064</v>
      </c>
      <c r="S140" s="131" t="s">
        <v>1064</v>
      </c>
      <c r="T140" s="131" t="s">
        <v>1064</v>
      </c>
      <c r="U140" s="131" t="s">
        <v>1064</v>
      </c>
      <c r="V140" s="131" t="s">
        <v>1064</v>
      </c>
      <c r="W140" s="132">
        <v>42709</v>
      </c>
      <c r="X140" s="131" t="s">
        <v>1064</v>
      </c>
      <c r="Y140" s="131" t="s">
        <v>1064</v>
      </c>
      <c r="Z140" s="194">
        <v>3500</v>
      </c>
      <c r="AA140" s="131">
        <v>1</v>
      </c>
      <c r="AB140" s="131">
        <v>1</v>
      </c>
      <c r="AC140" s="138" t="s">
        <v>1065</v>
      </c>
      <c r="AD140" s="138" t="s">
        <v>1065</v>
      </c>
      <c r="AE140" s="138" t="s">
        <v>1076</v>
      </c>
      <c r="AF140" s="138" t="s">
        <v>1064</v>
      </c>
      <c r="AG140" s="138" t="s">
        <v>1064</v>
      </c>
      <c r="AH140" s="138"/>
    </row>
    <row r="141" spans="1:34" ht="60" customHeight="1">
      <c r="A141" s="131">
        <v>5411002</v>
      </c>
      <c r="B141" s="131" t="str">
        <f t="shared" si="4"/>
        <v>5411</v>
      </c>
      <c r="C141" s="131" t="str">
        <f t="shared" si="5"/>
        <v>5411</v>
      </c>
      <c r="D141" s="131" t="s">
        <v>967</v>
      </c>
      <c r="E141" s="132">
        <v>42629</v>
      </c>
      <c r="F141" s="133">
        <v>24</v>
      </c>
      <c r="G141" s="133" t="s">
        <v>127</v>
      </c>
      <c r="H141" s="131">
        <v>24</v>
      </c>
      <c r="I141" s="153" t="s">
        <v>801</v>
      </c>
      <c r="J141" s="161" t="s">
        <v>152</v>
      </c>
      <c r="K141" s="160" t="s">
        <v>127</v>
      </c>
      <c r="L141" s="158">
        <v>1991</v>
      </c>
      <c r="M141" s="159" t="s">
        <v>180</v>
      </c>
      <c r="N141" s="131">
        <v>25</v>
      </c>
      <c r="O141" s="131">
        <v>33</v>
      </c>
      <c r="P141" s="160" t="s">
        <v>188</v>
      </c>
      <c r="Q141" s="131">
        <v>2020</v>
      </c>
      <c r="R141" s="2" t="s">
        <v>1550</v>
      </c>
      <c r="S141" s="131" t="s">
        <v>239</v>
      </c>
      <c r="T141" s="131" t="s">
        <v>240</v>
      </c>
      <c r="U141" s="131" t="s">
        <v>240</v>
      </c>
      <c r="V141" s="131" t="s">
        <v>240</v>
      </c>
      <c r="W141" s="132">
        <v>41856</v>
      </c>
      <c r="X141" s="162" t="s">
        <v>240</v>
      </c>
      <c r="Y141" s="163">
        <v>205942.5</v>
      </c>
      <c r="Z141" s="208">
        <v>240000</v>
      </c>
      <c r="AA141" s="131" t="s">
        <v>273</v>
      </c>
      <c r="AB141" s="131" t="s">
        <v>278</v>
      </c>
      <c r="AC141" s="164" t="s">
        <v>1045</v>
      </c>
      <c r="AD141" s="164" t="s">
        <v>216</v>
      </c>
      <c r="AE141" s="164" t="s">
        <v>1046</v>
      </c>
      <c r="AF141" s="138" t="s">
        <v>240</v>
      </c>
      <c r="AG141" s="138" t="s">
        <v>240</v>
      </c>
      <c r="AH141" s="138" t="s">
        <v>974</v>
      </c>
    </row>
    <row r="142" spans="1:34" ht="42.75">
      <c r="A142" s="131">
        <v>5411006</v>
      </c>
      <c r="B142" s="131" t="str">
        <f t="shared" si="4"/>
        <v>5411</v>
      </c>
      <c r="C142" s="131" t="str">
        <f t="shared" si="5"/>
        <v>5411</v>
      </c>
      <c r="D142" s="142" t="s">
        <v>969</v>
      </c>
      <c r="E142" s="132">
        <v>42629</v>
      </c>
      <c r="F142" s="133">
        <v>13</v>
      </c>
      <c r="G142" s="133" t="s">
        <v>144</v>
      </c>
      <c r="H142" s="131">
        <v>13</v>
      </c>
      <c r="I142" s="151" t="s">
        <v>263</v>
      </c>
      <c r="J142" s="139" t="s">
        <v>149</v>
      </c>
      <c r="K142" s="140" t="s">
        <v>157</v>
      </c>
      <c r="L142" s="152">
        <v>2003</v>
      </c>
      <c r="M142" s="142" t="s">
        <v>170</v>
      </c>
      <c r="N142" s="131">
        <v>13</v>
      </c>
      <c r="O142" s="131">
        <v>17</v>
      </c>
      <c r="P142" s="140" t="s">
        <v>128</v>
      </c>
      <c r="Q142" s="131">
        <v>2020</v>
      </c>
      <c r="R142" s="2" t="s">
        <v>1542</v>
      </c>
      <c r="S142" s="131" t="s">
        <v>239</v>
      </c>
      <c r="T142" s="131" t="s">
        <v>240</v>
      </c>
      <c r="U142" s="131" t="s">
        <v>240</v>
      </c>
      <c r="V142" s="131" t="s">
        <v>240</v>
      </c>
      <c r="W142" s="132">
        <v>37593</v>
      </c>
      <c r="X142" s="131">
        <v>3896</v>
      </c>
      <c r="Y142" s="136">
        <v>482587.4</v>
      </c>
      <c r="Z142" s="137">
        <v>490000</v>
      </c>
      <c r="AA142" s="131" t="s">
        <v>273</v>
      </c>
      <c r="AB142" s="131" t="s">
        <v>269</v>
      </c>
      <c r="AC142" s="138" t="s">
        <v>216</v>
      </c>
      <c r="AD142" s="138" t="s">
        <v>264</v>
      </c>
      <c r="AE142" s="138" t="s">
        <v>216</v>
      </c>
      <c r="AF142" s="138" t="s">
        <v>240</v>
      </c>
      <c r="AG142" s="138" t="s">
        <v>240</v>
      </c>
      <c r="AH142" s="138"/>
    </row>
    <row r="143" spans="1:34" ht="30">
      <c r="A143" s="131">
        <v>5411002</v>
      </c>
      <c r="B143" s="131" t="str">
        <f t="shared" si="4"/>
        <v>5411</v>
      </c>
      <c r="C143" s="131" t="str">
        <f t="shared" si="5"/>
        <v>5411</v>
      </c>
      <c r="D143" s="131" t="s">
        <v>967</v>
      </c>
      <c r="E143" s="132">
        <v>42629</v>
      </c>
      <c r="F143" s="133">
        <v>4</v>
      </c>
      <c r="G143" s="133" t="s">
        <v>132</v>
      </c>
      <c r="H143" s="131">
        <v>4</v>
      </c>
      <c r="I143" s="146" t="s">
        <v>254</v>
      </c>
      <c r="J143" s="147" t="s">
        <v>148</v>
      </c>
      <c r="K143" s="148" t="s">
        <v>132</v>
      </c>
      <c r="L143" s="149">
        <v>2012</v>
      </c>
      <c r="M143" s="150" t="s">
        <v>164</v>
      </c>
      <c r="N143" s="131">
        <v>4</v>
      </c>
      <c r="O143" s="131">
        <v>31</v>
      </c>
      <c r="P143" s="148" t="s">
        <v>128</v>
      </c>
      <c r="Q143" s="131">
        <v>2020</v>
      </c>
      <c r="R143" s="131" t="s">
        <v>216</v>
      </c>
      <c r="S143" s="131" t="s">
        <v>239</v>
      </c>
      <c r="T143" s="131" t="s">
        <v>240</v>
      </c>
      <c r="U143" s="131" t="s">
        <v>240</v>
      </c>
      <c r="V143" s="131" t="s">
        <v>240</v>
      </c>
      <c r="W143" s="132">
        <v>40553</v>
      </c>
      <c r="X143" s="131" t="s">
        <v>216</v>
      </c>
      <c r="Y143" s="136">
        <v>888714.33</v>
      </c>
      <c r="Z143" s="137">
        <v>256000</v>
      </c>
      <c r="AA143" s="131" t="s">
        <v>268</v>
      </c>
      <c r="AB143" s="131" t="s">
        <v>269</v>
      </c>
      <c r="AC143" s="138" t="s">
        <v>216</v>
      </c>
      <c r="AD143" s="138" t="s">
        <v>216</v>
      </c>
      <c r="AE143" s="138" t="s">
        <v>216</v>
      </c>
      <c r="AF143" s="138" t="s">
        <v>240</v>
      </c>
      <c r="AG143" s="138" t="s">
        <v>240</v>
      </c>
      <c r="AH143" s="138" t="s">
        <v>272</v>
      </c>
    </row>
    <row r="144" spans="1:34" ht="28.5">
      <c r="A144" s="131">
        <v>5411005</v>
      </c>
      <c r="B144" s="131" t="str">
        <f t="shared" si="4"/>
        <v>5411</v>
      </c>
      <c r="C144" s="131" t="str">
        <f t="shared" si="5"/>
        <v>5411</v>
      </c>
      <c r="D144" s="142" t="s">
        <v>970</v>
      </c>
      <c r="E144" s="132">
        <v>42629</v>
      </c>
      <c r="F144" s="133">
        <v>21</v>
      </c>
      <c r="G144" s="133" t="s">
        <v>147</v>
      </c>
      <c r="H144" s="131">
        <v>21</v>
      </c>
      <c r="I144" s="153" t="s">
        <v>254</v>
      </c>
      <c r="J144" s="139" t="s">
        <v>149</v>
      </c>
      <c r="K144" s="140" t="s">
        <v>160</v>
      </c>
      <c r="L144" s="158">
        <v>1999</v>
      </c>
      <c r="M144" s="159" t="s">
        <v>177</v>
      </c>
      <c r="N144" s="131">
        <v>22</v>
      </c>
      <c r="O144" s="131">
        <v>15</v>
      </c>
      <c r="P144" s="160" t="s">
        <v>185</v>
      </c>
      <c r="Q144" s="131">
        <v>2020</v>
      </c>
      <c r="R144" s="2" t="s">
        <v>1551</v>
      </c>
      <c r="S144" s="131" t="s">
        <v>239</v>
      </c>
      <c r="T144" s="131" t="s">
        <v>240</v>
      </c>
      <c r="U144" s="131" t="s">
        <v>240</v>
      </c>
      <c r="V144" s="131" t="s">
        <v>240</v>
      </c>
      <c r="W144" s="132">
        <v>41612</v>
      </c>
      <c r="X144" s="131">
        <v>2030</v>
      </c>
      <c r="Y144" s="136" t="s">
        <v>216</v>
      </c>
      <c r="Z144" s="137">
        <v>130000</v>
      </c>
      <c r="AA144" s="131" t="s">
        <v>273</v>
      </c>
      <c r="AB144" s="131" t="s">
        <v>269</v>
      </c>
      <c r="AC144" s="138" t="s">
        <v>216</v>
      </c>
      <c r="AD144" s="138" t="s">
        <v>216</v>
      </c>
      <c r="AE144" s="138" t="s">
        <v>216</v>
      </c>
      <c r="AF144" s="138" t="s">
        <v>240</v>
      </c>
      <c r="AG144" s="138" t="s">
        <v>240</v>
      </c>
      <c r="AH144" s="138"/>
    </row>
    <row r="145" spans="1:34">
      <c r="A145" s="162">
        <v>5151001</v>
      </c>
      <c r="B145" s="162" t="str">
        <f t="shared" si="4"/>
        <v>5151</v>
      </c>
      <c r="C145" s="131" t="str">
        <f t="shared" si="5"/>
        <v>5151</v>
      </c>
      <c r="D145" s="241" t="s">
        <v>1057</v>
      </c>
      <c r="E145" s="132">
        <v>42709</v>
      </c>
      <c r="F145" s="133" t="s">
        <v>1058</v>
      </c>
      <c r="G145" s="131" t="s">
        <v>1059</v>
      </c>
      <c r="H145" s="191">
        <v>5</v>
      </c>
      <c r="I145" s="131" t="s">
        <v>1373</v>
      </c>
      <c r="J145" s="131" t="s">
        <v>153</v>
      </c>
      <c r="K145" s="131" t="s">
        <v>588</v>
      </c>
      <c r="L145" s="131" t="s">
        <v>1063</v>
      </c>
      <c r="M145" s="131" t="s">
        <v>1060</v>
      </c>
      <c r="N145" s="131" t="s">
        <v>1064</v>
      </c>
      <c r="O145" s="131" t="s">
        <v>1064</v>
      </c>
      <c r="P145" s="131" t="s">
        <v>128</v>
      </c>
      <c r="Q145" s="131" t="s">
        <v>1064</v>
      </c>
      <c r="R145" s="131" t="s">
        <v>1064</v>
      </c>
      <c r="S145" s="131" t="s">
        <v>1064</v>
      </c>
      <c r="T145" s="131" t="s">
        <v>1064</v>
      </c>
      <c r="U145" s="131" t="s">
        <v>1064</v>
      </c>
      <c r="V145" s="131" t="s">
        <v>1064</v>
      </c>
      <c r="W145" s="132">
        <v>42709</v>
      </c>
      <c r="X145" s="131" t="s">
        <v>1064</v>
      </c>
      <c r="Y145" s="131" t="s">
        <v>1064</v>
      </c>
      <c r="Z145" s="194">
        <v>8390</v>
      </c>
      <c r="AA145" s="131">
        <v>1</v>
      </c>
      <c r="AB145" s="131">
        <v>1</v>
      </c>
      <c r="AC145" s="138" t="s">
        <v>1065</v>
      </c>
      <c r="AD145" s="138" t="s">
        <v>1065</v>
      </c>
      <c r="AE145" s="138" t="s">
        <v>1076</v>
      </c>
      <c r="AF145" s="138" t="s">
        <v>1064</v>
      </c>
      <c r="AG145" s="138" t="s">
        <v>1064</v>
      </c>
      <c r="AH145" s="138"/>
    </row>
    <row r="146" spans="1:34" ht="45">
      <c r="A146" s="162">
        <v>5151001</v>
      </c>
      <c r="B146" s="162" t="str">
        <f t="shared" si="4"/>
        <v>5151</v>
      </c>
      <c r="C146" s="131" t="str">
        <f t="shared" si="5"/>
        <v>5151</v>
      </c>
      <c r="D146" s="241" t="s">
        <v>1057</v>
      </c>
      <c r="E146" s="132">
        <v>42709</v>
      </c>
      <c r="F146" s="133" t="s">
        <v>1066</v>
      </c>
      <c r="G146" s="131" t="s">
        <v>1067</v>
      </c>
      <c r="H146" s="191">
        <v>9</v>
      </c>
      <c r="I146" s="131" t="s">
        <v>1369</v>
      </c>
      <c r="J146" s="131" t="s">
        <v>571</v>
      </c>
      <c r="K146" s="131" t="s">
        <v>588</v>
      </c>
      <c r="L146" s="131" t="s">
        <v>1063</v>
      </c>
      <c r="M146" s="131" t="s">
        <v>1060</v>
      </c>
      <c r="N146" s="131" t="s">
        <v>1064</v>
      </c>
      <c r="O146" s="131" t="s">
        <v>1064</v>
      </c>
      <c r="P146" s="131" t="s">
        <v>128</v>
      </c>
      <c r="Q146" s="131" t="s">
        <v>1064</v>
      </c>
      <c r="R146" s="131" t="s">
        <v>1064</v>
      </c>
      <c r="S146" s="131" t="s">
        <v>1064</v>
      </c>
      <c r="T146" s="131" t="s">
        <v>1064</v>
      </c>
      <c r="U146" s="131" t="s">
        <v>1064</v>
      </c>
      <c r="V146" s="131" t="s">
        <v>1064</v>
      </c>
      <c r="W146" s="132">
        <v>42709</v>
      </c>
      <c r="X146" s="131" t="s">
        <v>1064</v>
      </c>
      <c r="Y146" s="131" t="s">
        <v>1064</v>
      </c>
      <c r="Z146" s="194">
        <v>8390</v>
      </c>
      <c r="AA146" s="131">
        <v>1</v>
      </c>
      <c r="AB146" s="131">
        <v>1</v>
      </c>
      <c r="AC146" s="138" t="s">
        <v>1065</v>
      </c>
      <c r="AD146" s="138" t="s">
        <v>1065</v>
      </c>
      <c r="AE146" s="138" t="s">
        <v>1076</v>
      </c>
      <c r="AF146" s="138" t="s">
        <v>1064</v>
      </c>
      <c r="AG146" s="138" t="s">
        <v>1064</v>
      </c>
      <c r="AH146" s="138"/>
    </row>
    <row r="147" spans="1:34">
      <c r="A147" s="162">
        <v>5151001</v>
      </c>
      <c r="B147" s="162" t="str">
        <f t="shared" si="4"/>
        <v>5151</v>
      </c>
      <c r="C147" s="131" t="str">
        <f t="shared" si="5"/>
        <v>5151</v>
      </c>
      <c r="D147" s="240" t="s">
        <v>1246</v>
      </c>
      <c r="E147" s="132">
        <v>42507</v>
      </c>
      <c r="F147" s="133" t="s">
        <v>1122</v>
      </c>
      <c r="G147" s="131" t="s">
        <v>1123</v>
      </c>
      <c r="H147" s="191">
        <v>5</v>
      </c>
      <c r="I147" s="131" t="s">
        <v>1373</v>
      </c>
      <c r="J147" s="131" t="s">
        <v>153</v>
      </c>
      <c r="K147" s="131" t="s">
        <v>1064</v>
      </c>
      <c r="L147" s="131" t="s">
        <v>1124</v>
      </c>
      <c r="M147" s="131" t="s">
        <v>1125</v>
      </c>
      <c r="N147" s="131" t="s">
        <v>1064</v>
      </c>
      <c r="O147" s="131" t="s">
        <v>1064</v>
      </c>
      <c r="P147" s="131" t="s">
        <v>1126</v>
      </c>
      <c r="Q147" s="131" t="s">
        <v>1064</v>
      </c>
      <c r="R147" s="131" t="s">
        <v>1064</v>
      </c>
      <c r="S147" s="131" t="s">
        <v>1064</v>
      </c>
      <c r="T147" s="131" t="s">
        <v>1064</v>
      </c>
      <c r="U147" s="131" t="s">
        <v>1064</v>
      </c>
      <c r="V147" s="131" t="s">
        <v>1064</v>
      </c>
      <c r="W147" s="132">
        <v>42507</v>
      </c>
      <c r="X147" s="131" t="s">
        <v>1065</v>
      </c>
      <c r="Y147" s="131">
        <v>5900</v>
      </c>
      <c r="Z147" s="194">
        <v>5900</v>
      </c>
      <c r="AA147" s="131">
        <v>1</v>
      </c>
      <c r="AB147" s="131">
        <v>1</v>
      </c>
      <c r="AC147" s="138" t="s">
        <v>1127</v>
      </c>
      <c r="AD147" s="138" t="s">
        <v>1128</v>
      </c>
      <c r="AE147" s="138" t="s">
        <v>1051</v>
      </c>
      <c r="AF147" s="138" t="s">
        <v>1064</v>
      </c>
      <c r="AG147" s="138" t="s">
        <v>1064</v>
      </c>
      <c r="AH147" s="138"/>
    </row>
    <row r="148" spans="1:34">
      <c r="A148" s="131">
        <v>5111005</v>
      </c>
      <c r="B148" s="131" t="str">
        <f t="shared" si="4"/>
        <v>5111</v>
      </c>
      <c r="C148" s="131" t="str">
        <f t="shared" si="5"/>
        <v>5111</v>
      </c>
      <c r="D148" s="162" t="s">
        <v>779</v>
      </c>
      <c r="E148" s="132">
        <v>42629</v>
      </c>
      <c r="F148" s="133" t="s">
        <v>326</v>
      </c>
      <c r="G148" s="131" t="s">
        <v>327</v>
      </c>
      <c r="H148" s="178">
        <v>5</v>
      </c>
      <c r="I148" s="178" t="s">
        <v>1373</v>
      </c>
      <c r="J148" s="131" t="s">
        <v>153</v>
      </c>
      <c r="K148" s="172" t="s">
        <v>216</v>
      </c>
      <c r="L148" s="175" t="s">
        <v>216</v>
      </c>
      <c r="M148" s="131" t="s">
        <v>216</v>
      </c>
      <c r="N148" s="131" t="s">
        <v>240</v>
      </c>
      <c r="O148" s="131" t="s">
        <v>240</v>
      </c>
      <c r="P148" s="131" t="s">
        <v>240</v>
      </c>
      <c r="Q148" s="131" t="s">
        <v>240</v>
      </c>
      <c r="R148" s="131" t="s">
        <v>240</v>
      </c>
      <c r="S148" s="131" t="s">
        <v>240</v>
      </c>
      <c r="T148" s="131" t="s">
        <v>240</v>
      </c>
      <c r="U148" s="131" t="s">
        <v>240</v>
      </c>
      <c r="V148" s="131" t="s">
        <v>240</v>
      </c>
      <c r="W148" s="132" t="s">
        <v>216</v>
      </c>
      <c r="X148" s="131" t="s">
        <v>216</v>
      </c>
      <c r="Y148" s="136" t="s">
        <v>216</v>
      </c>
      <c r="Z148" s="230">
        <v>1300</v>
      </c>
      <c r="AA148" s="131" t="s">
        <v>268</v>
      </c>
      <c r="AB148" s="131" t="s">
        <v>269</v>
      </c>
      <c r="AC148" s="138" t="s">
        <v>216</v>
      </c>
      <c r="AD148" s="138" t="s">
        <v>216</v>
      </c>
      <c r="AE148" s="138" t="s">
        <v>216</v>
      </c>
      <c r="AF148" s="138" t="s">
        <v>240</v>
      </c>
      <c r="AG148" s="138" t="s">
        <v>240</v>
      </c>
      <c r="AH148" s="138"/>
    </row>
    <row r="149" spans="1:34" ht="15" customHeight="1">
      <c r="A149" s="131">
        <v>5111005</v>
      </c>
      <c r="B149" s="131" t="str">
        <f t="shared" si="4"/>
        <v>5111</v>
      </c>
      <c r="C149" s="131" t="str">
        <f t="shared" si="5"/>
        <v>5111</v>
      </c>
      <c r="D149" s="162" t="s">
        <v>779</v>
      </c>
      <c r="E149" s="132">
        <v>42629</v>
      </c>
      <c r="F149" s="133" t="s">
        <v>297</v>
      </c>
      <c r="G149" s="131" t="s">
        <v>298</v>
      </c>
      <c r="H149" s="183">
        <v>2</v>
      </c>
      <c r="I149" s="189" t="s">
        <v>1061</v>
      </c>
      <c r="J149" s="131" t="s">
        <v>610</v>
      </c>
      <c r="K149" s="172" t="s">
        <v>216</v>
      </c>
      <c r="L149" s="175" t="s">
        <v>216</v>
      </c>
      <c r="M149" s="131" t="s">
        <v>216</v>
      </c>
      <c r="N149" s="131" t="s">
        <v>240</v>
      </c>
      <c r="O149" s="131" t="s">
        <v>240</v>
      </c>
      <c r="P149" s="131" t="s">
        <v>240</v>
      </c>
      <c r="Q149" s="131" t="s">
        <v>240</v>
      </c>
      <c r="R149" s="131" t="s">
        <v>240</v>
      </c>
      <c r="S149" s="131" t="s">
        <v>240</v>
      </c>
      <c r="T149" s="131" t="s">
        <v>240</v>
      </c>
      <c r="U149" s="131" t="s">
        <v>240</v>
      </c>
      <c r="V149" s="131" t="s">
        <v>240</v>
      </c>
      <c r="W149" s="132">
        <v>36524</v>
      </c>
      <c r="X149" s="131" t="s">
        <v>216</v>
      </c>
      <c r="Y149" s="136" t="s">
        <v>216</v>
      </c>
      <c r="Z149" s="230">
        <v>700</v>
      </c>
      <c r="AA149" s="131" t="s">
        <v>268</v>
      </c>
      <c r="AB149" s="131" t="s">
        <v>269</v>
      </c>
      <c r="AC149" s="138" t="s">
        <v>216</v>
      </c>
      <c r="AD149" s="138" t="s">
        <v>216</v>
      </c>
      <c r="AE149" s="138" t="s">
        <v>216</v>
      </c>
      <c r="AF149" s="138" t="s">
        <v>240</v>
      </c>
      <c r="AG149" s="138" t="s">
        <v>240</v>
      </c>
      <c r="AH149" s="138"/>
    </row>
    <row r="150" spans="1:34" ht="15" customHeight="1">
      <c r="A150" s="131">
        <v>5111008</v>
      </c>
      <c r="B150" s="131" t="str">
        <f t="shared" si="4"/>
        <v>5111</v>
      </c>
      <c r="C150" s="131" t="str">
        <f t="shared" si="5"/>
        <v>5111</v>
      </c>
      <c r="D150" s="162" t="s">
        <v>779</v>
      </c>
      <c r="E150" s="132">
        <v>42629</v>
      </c>
      <c r="F150" s="181" t="s">
        <v>242</v>
      </c>
      <c r="G150" s="182" t="s">
        <v>797</v>
      </c>
      <c r="H150" s="183">
        <v>4</v>
      </c>
      <c r="I150" s="183" t="s">
        <v>1366</v>
      </c>
      <c r="J150" s="131" t="s">
        <v>570</v>
      </c>
      <c r="K150" s="172" t="s">
        <v>598</v>
      </c>
      <c r="L150" s="175" t="s">
        <v>216</v>
      </c>
      <c r="M150" s="131" t="s">
        <v>216</v>
      </c>
      <c r="N150" s="131" t="s">
        <v>240</v>
      </c>
      <c r="O150" s="131" t="s">
        <v>240</v>
      </c>
      <c r="P150" s="131" t="s">
        <v>240</v>
      </c>
      <c r="Q150" s="131" t="s">
        <v>240</v>
      </c>
      <c r="R150" s="131" t="s">
        <v>240</v>
      </c>
      <c r="S150" s="131" t="s">
        <v>240</v>
      </c>
      <c r="T150" s="131" t="s">
        <v>240</v>
      </c>
      <c r="U150" s="131" t="s">
        <v>240</v>
      </c>
      <c r="V150" s="131" t="s">
        <v>240</v>
      </c>
      <c r="W150" s="132" t="s">
        <v>216</v>
      </c>
      <c r="X150" s="131" t="s">
        <v>216</v>
      </c>
      <c r="Y150" s="136" t="s">
        <v>216</v>
      </c>
      <c r="Z150" s="230">
        <v>5015</v>
      </c>
      <c r="AA150" s="131" t="s">
        <v>268</v>
      </c>
      <c r="AB150" s="131" t="s">
        <v>269</v>
      </c>
      <c r="AC150" s="138" t="s">
        <v>216</v>
      </c>
      <c r="AD150" s="138" t="s">
        <v>216</v>
      </c>
      <c r="AE150" s="138" t="s">
        <v>216</v>
      </c>
      <c r="AF150" s="138" t="s">
        <v>240</v>
      </c>
      <c r="AG150" s="138" t="s">
        <v>240</v>
      </c>
      <c r="AH150" s="138"/>
    </row>
    <row r="151" spans="1:34">
      <c r="A151" s="131">
        <v>5111005</v>
      </c>
      <c r="B151" s="131" t="str">
        <f t="shared" si="4"/>
        <v>5111</v>
      </c>
      <c r="C151" s="131" t="str">
        <f t="shared" si="5"/>
        <v>5111</v>
      </c>
      <c r="D151" s="162" t="s">
        <v>779</v>
      </c>
      <c r="E151" s="132">
        <v>42629</v>
      </c>
      <c r="F151" s="133" t="s">
        <v>527</v>
      </c>
      <c r="G151" s="131" t="s">
        <v>528</v>
      </c>
      <c r="H151" s="191">
        <v>7</v>
      </c>
      <c r="I151" s="178" t="s">
        <v>569</v>
      </c>
      <c r="J151" s="131" t="s">
        <v>575</v>
      </c>
      <c r="K151" s="172" t="s">
        <v>216</v>
      </c>
      <c r="L151" s="175" t="s">
        <v>649</v>
      </c>
      <c r="M151" s="131" t="s">
        <v>216</v>
      </c>
      <c r="N151" s="131" t="s">
        <v>240</v>
      </c>
      <c r="O151" s="131" t="s">
        <v>240</v>
      </c>
      <c r="P151" s="131" t="s">
        <v>240</v>
      </c>
      <c r="Q151" s="131" t="s">
        <v>240</v>
      </c>
      <c r="R151" s="131" t="s">
        <v>240</v>
      </c>
      <c r="S151" s="131" t="s">
        <v>240</v>
      </c>
      <c r="T151" s="131" t="s">
        <v>240</v>
      </c>
      <c r="U151" s="131" t="s">
        <v>240</v>
      </c>
      <c r="V151" s="131" t="s">
        <v>240</v>
      </c>
      <c r="W151" s="132">
        <v>33113</v>
      </c>
      <c r="X151" s="131" t="s">
        <v>216</v>
      </c>
      <c r="Y151" s="136" t="s">
        <v>216</v>
      </c>
      <c r="Z151" s="232">
        <v>2400</v>
      </c>
      <c r="AA151" s="131" t="s">
        <v>273</v>
      </c>
      <c r="AB151" s="131" t="s">
        <v>269</v>
      </c>
      <c r="AC151" s="138" t="s">
        <v>216</v>
      </c>
      <c r="AD151" s="138" t="s">
        <v>216</v>
      </c>
      <c r="AE151" s="138" t="s">
        <v>216</v>
      </c>
      <c r="AF151" s="138" t="s">
        <v>240</v>
      </c>
      <c r="AG151" s="138" t="s">
        <v>240</v>
      </c>
      <c r="AH151" s="138"/>
    </row>
    <row r="152" spans="1:34">
      <c r="A152" s="131">
        <v>5911004</v>
      </c>
      <c r="B152" s="131" t="str">
        <f t="shared" si="4"/>
        <v>5911</v>
      </c>
      <c r="C152" s="131" t="str">
        <f t="shared" si="5"/>
        <v>5911</v>
      </c>
      <c r="D152" s="162" t="s">
        <v>1047</v>
      </c>
      <c r="E152" s="132">
        <v>42629</v>
      </c>
      <c r="F152" s="133" t="s">
        <v>1052</v>
      </c>
      <c r="G152" s="131" t="s">
        <v>1053</v>
      </c>
      <c r="H152" s="178">
        <v>5</v>
      </c>
      <c r="I152" s="178" t="s">
        <v>1373</v>
      </c>
      <c r="J152" s="131" t="s">
        <v>153</v>
      </c>
      <c r="K152" s="172" t="s">
        <v>216</v>
      </c>
      <c r="L152" s="172" t="s">
        <v>216</v>
      </c>
      <c r="M152" s="172" t="s">
        <v>216</v>
      </c>
      <c r="N152" s="131" t="s">
        <v>240</v>
      </c>
      <c r="O152" s="131" t="s">
        <v>240</v>
      </c>
      <c r="P152" s="131" t="s">
        <v>240</v>
      </c>
      <c r="Q152" s="131" t="s">
        <v>240</v>
      </c>
      <c r="R152" s="131" t="s">
        <v>240</v>
      </c>
      <c r="S152" s="131" t="s">
        <v>240</v>
      </c>
      <c r="T152" s="131" t="s">
        <v>240</v>
      </c>
      <c r="U152" s="131" t="s">
        <v>240</v>
      </c>
      <c r="V152" s="131" t="s">
        <v>240</v>
      </c>
      <c r="W152" s="132">
        <v>42084</v>
      </c>
      <c r="X152" s="131">
        <v>2370</v>
      </c>
      <c r="Y152" s="198">
        <v>4514.1400000000003</v>
      </c>
      <c r="Z152" s="136">
        <v>4514.1400000000003</v>
      </c>
      <c r="AA152" s="131" t="s">
        <v>268</v>
      </c>
      <c r="AB152" s="131" t="s">
        <v>269</v>
      </c>
      <c r="AC152" s="138">
        <v>7531</v>
      </c>
      <c r="AD152" s="138" t="s">
        <v>1050</v>
      </c>
      <c r="AE152" s="138" t="s">
        <v>1051</v>
      </c>
      <c r="AF152" s="138" t="s">
        <v>240</v>
      </c>
      <c r="AG152" s="138" t="s">
        <v>240</v>
      </c>
      <c r="AH152" s="138"/>
    </row>
    <row r="153" spans="1:34">
      <c r="A153" s="131">
        <v>5111009</v>
      </c>
      <c r="B153" s="131" t="str">
        <f t="shared" si="4"/>
        <v>5111</v>
      </c>
      <c r="C153" s="131" t="str">
        <f t="shared" si="5"/>
        <v>5111</v>
      </c>
      <c r="D153" s="131" t="s">
        <v>781</v>
      </c>
      <c r="E153" s="132">
        <v>42629</v>
      </c>
      <c r="F153" s="133" t="s">
        <v>468</v>
      </c>
      <c r="G153" s="270" t="s">
        <v>469</v>
      </c>
      <c r="H153" s="191">
        <v>14</v>
      </c>
      <c r="I153" s="131" t="s">
        <v>1368</v>
      </c>
      <c r="J153" s="131" t="s">
        <v>573</v>
      </c>
      <c r="K153" s="172" t="s">
        <v>216</v>
      </c>
      <c r="L153" s="175" t="s">
        <v>216</v>
      </c>
      <c r="M153" s="131" t="s">
        <v>216</v>
      </c>
      <c r="N153" s="131" t="s">
        <v>240</v>
      </c>
      <c r="O153" s="131" t="s">
        <v>240</v>
      </c>
      <c r="P153" s="131" t="s">
        <v>240</v>
      </c>
      <c r="Q153" s="131" t="s">
        <v>240</v>
      </c>
      <c r="R153" s="131" t="s">
        <v>240</v>
      </c>
      <c r="S153" s="131" t="s">
        <v>240</v>
      </c>
      <c r="T153" s="131" t="s">
        <v>240</v>
      </c>
      <c r="U153" s="131" t="s">
        <v>240</v>
      </c>
      <c r="V153" s="131" t="s">
        <v>240</v>
      </c>
      <c r="W153" s="132" t="s">
        <v>216</v>
      </c>
      <c r="X153" s="131" t="s">
        <v>216</v>
      </c>
      <c r="Y153" s="136" t="s">
        <v>216</v>
      </c>
      <c r="Z153" s="231">
        <f>AH153*12</f>
        <v>12960</v>
      </c>
      <c r="AA153" s="131" t="s">
        <v>268</v>
      </c>
      <c r="AB153" s="131" t="s">
        <v>269</v>
      </c>
      <c r="AC153" s="138" t="s">
        <v>216</v>
      </c>
      <c r="AD153" s="138" t="s">
        <v>216</v>
      </c>
      <c r="AE153" s="138" t="s">
        <v>216</v>
      </c>
      <c r="AF153" s="138" t="s">
        <v>240</v>
      </c>
      <c r="AG153" s="138" t="s">
        <v>240</v>
      </c>
      <c r="AH153" s="195">
        <v>1080</v>
      </c>
    </row>
    <row r="154" spans="1:34" ht="15" customHeight="1">
      <c r="A154" s="131">
        <v>5111013</v>
      </c>
      <c r="B154" s="131" t="str">
        <f t="shared" si="4"/>
        <v>5111</v>
      </c>
      <c r="C154" s="131" t="str">
        <f t="shared" si="5"/>
        <v>5111</v>
      </c>
      <c r="D154" s="162" t="s">
        <v>238</v>
      </c>
      <c r="E154" s="132">
        <v>42629</v>
      </c>
      <c r="F154" s="133" t="s">
        <v>499</v>
      </c>
      <c r="G154" s="131" t="s">
        <v>500</v>
      </c>
      <c r="H154" s="196">
        <v>10</v>
      </c>
      <c r="I154" s="191" t="s">
        <v>568</v>
      </c>
      <c r="J154" s="131" t="s">
        <v>574</v>
      </c>
      <c r="K154" s="172" t="s">
        <v>216</v>
      </c>
      <c r="L154" s="175" t="s">
        <v>216</v>
      </c>
      <c r="M154" s="131" t="s">
        <v>216</v>
      </c>
      <c r="N154" s="131" t="s">
        <v>240</v>
      </c>
      <c r="O154" s="131" t="s">
        <v>240</v>
      </c>
      <c r="P154" s="131" t="s">
        <v>240</v>
      </c>
      <c r="Q154" s="131" t="s">
        <v>240</v>
      </c>
      <c r="R154" s="131" t="s">
        <v>240</v>
      </c>
      <c r="S154" s="131" t="s">
        <v>240</v>
      </c>
      <c r="T154" s="131" t="s">
        <v>240</v>
      </c>
      <c r="U154" s="131" t="s">
        <v>240</v>
      </c>
      <c r="V154" s="131" t="s">
        <v>240</v>
      </c>
      <c r="W154" s="132">
        <v>32022</v>
      </c>
      <c r="X154" s="131" t="s">
        <v>216</v>
      </c>
      <c r="Y154" s="136" t="s">
        <v>216</v>
      </c>
      <c r="Z154" s="231">
        <v>3633</v>
      </c>
      <c r="AA154" s="131" t="s">
        <v>273</v>
      </c>
      <c r="AB154" s="131" t="s">
        <v>269</v>
      </c>
      <c r="AC154" s="138" t="s">
        <v>216</v>
      </c>
      <c r="AD154" s="138" t="s">
        <v>216</v>
      </c>
      <c r="AE154" s="138" t="s">
        <v>216</v>
      </c>
      <c r="AF154" s="138" t="s">
        <v>240</v>
      </c>
      <c r="AG154" s="138" t="s">
        <v>240</v>
      </c>
      <c r="AH154" s="195">
        <v>519</v>
      </c>
    </row>
    <row r="155" spans="1:34">
      <c r="A155" s="131">
        <v>5111013</v>
      </c>
      <c r="B155" s="131" t="str">
        <f t="shared" si="4"/>
        <v>5111</v>
      </c>
      <c r="C155" s="131" t="str">
        <f t="shared" si="5"/>
        <v>5111</v>
      </c>
      <c r="D155" s="162" t="s">
        <v>238</v>
      </c>
      <c r="E155" s="132">
        <v>42629</v>
      </c>
      <c r="F155" s="133" t="s">
        <v>661</v>
      </c>
      <c r="G155" s="131" t="s">
        <v>662</v>
      </c>
      <c r="H155" s="191">
        <v>13</v>
      </c>
      <c r="I155" s="189" t="s">
        <v>1061</v>
      </c>
      <c r="J155" s="131" t="s">
        <v>581</v>
      </c>
      <c r="K155" s="172" t="s">
        <v>216</v>
      </c>
      <c r="L155" s="175" t="s">
        <v>216</v>
      </c>
      <c r="M155" s="131" t="s">
        <v>216</v>
      </c>
      <c r="N155" s="131" t="s">
        <v>240</v>
      </c>
      <c r="O155" s="131" t="s">
        <v>240</v>
      </c>
      <c r="P155" s="131" t="s">
        <v>240</v>
      </c>
      <c r="Q155" s="131" t="s">
        <v>240</v>
      </c>
      <c r="R155" s="131" t="s">
        <v>240</v>
      </c>
      <c r="S155" s="131" t="s">
        <v>240</v>
      </c>
      <c r="T155" s="131" t="s">
        <v>240</v>
      </c>
      <c r="U155" s="131" t="s">
        <v>240</v>
      </c>
      <c r="V155" s="131" t="s">
        <v>240</v>
      </c>
      <c r="W155" s="132">
        <v>38923</v>
      </c>
      <c r="X155" s="131" t="s">
        <v>216</v>
      </c>
      <c r="Y155" s="136" t="s">
        <v>216</v>
      </c>
      <c r="Z155" s="231">
        <f>AH155*12</f>
        <v>1860</v>
      </c>
      <c r="AA155" s="131" t="s">
        <v>268</v>
      </c>
      <c r="AB155" s="131" t="s">
        <v>269</v>
      </c>
      <c r="AC155" s="138" t="s">
        <v>216</v>
      </c>
      <c r="AD155" s="138" t="s">
        <v>216</v>
      </c>
      <c r="AE155" s="138" t="s">
        <v>216</v>
      </c>
      <c r="AF155" s="138" t="s">
        <v>240</v>
      </c>
      <c r="AG155" s="138" t="s">
        <v>240</v>
      </c>
      <c r="AH155" s="195">
        <v>155</v>
      </c>
    </row>
    <row r="156" spans="1:34">
      <c r="A156" s="131">
        <v>5111013</v>
      </c>
      <c r="B156" s="131" t="str">
        <f t="shared" si="4"/>
        <v>5111</v>
      </c>
      <c r="C156" s="131" t="str">
        <f t="shared" si="5"/>
        <v>5111</v>
      </c>
      <c r="D156" s="167" t="s">
        <v>238</v>
      </c>
      <c r="E156" s="132">
        <v>42629</v>
      </c>
      <c r="F156" s="133" t="s">
        <v>721</v>
      </c>
      <c r="G156" s="133" t="s">
        <v>722</v>
      </c>
      <c r="H156" s="131">
        <v>17</v>
      </c>
      <c r="I156" s="131" t="s">
        <v>217</v>
      </c>
      <c r="J156" s="131" t="s">
        <v>190</v>
      </c>
      <c r="K156" s="165" t="s">
        <v>216</v>
      </c>
      <c r="L156" s="169" t="s">
        <v>216</v>
      </c>
      <c r="M156" s="167" t="s">
        <v>240</v>
      </c>
      <c r="N156" s="131" t="s">
        <v>240</v>
      </c>
      <c r="O156" s="131" t="s">
        <v>240</v>
      </c>
      <c r="P156" s="131" t="s">
        <v>240</v>
      </c>
      <c r="Q156" s="131" t="s">
        <v>240</v>
      </c>
      <c r="R156" s="131" t="s">
        <v>240</v>
      </c>
      <c r="S156" s="131" t="s">
        <v>240</v>
      </c>
      <c r="T156" s="131" t="s">
        <v>240</v>
      </c>
      <c r="U156" s="131" t="s">
        <v>240</v>
      </c>
      <c r="V156" s="131" t="s">
        <v>240</v>
      </c>
      <c r="W156" s="132">
        <v>36886</v>
      </c>
      <c r="X156" s="131" t="s">
        <v>216</v>
      </c>
      <c r="Y156" s="136" t="s">
        <v>216</v>
      </c>
      <c r="Z156" s="230">
        <v>950</v>
      </c>
      <c r="AA156" s="131" t="s">
        <v>268</v>
      </c>
      <c r="AB156" s="131" t="s">
        <v>269</v>
      </c>
      <c r="AC156" s="138" t="s">
        <v>216</v>
      </c>
      <c r="AD156" s="138" t="s">
        <v>216</v>
      </c>
      <c r="AE156" s="138" t="s">
        <v>216</v>
      </c>
      <c r="AF156" s="138" t="s">
        <v>240</v>
      </c>
      <c r="AG156" s="138" t="s">
        <v>240</v>
      </c>
      <c r="AH156" s="138"/>
    </row>
    <row r="157" spans="1:34">
      <c r="A157" s="131">
        <v>5151001</v>
      </c>
      <c r="B157" s="131" t="str">
        <f t="shared" si="4"/>
        <v>5151</v>
      </c>
      <c r="C157" s="131" t="str">
        <f t="shared" si="5"/>
        <v>5151</v>
      </c>
      <c r="D157" s="162" t="s">
        <v>780</v>
      </c>
      <c r="E157" s="132">
        <v>42629</v>
      </c>
      <c r="F157" s="133" t="s">
        <v>514</v>
      </c>
      <c r="G157" s="131" t="s">
        <v>515</v>
      </c>
      <c r="H157" s="196">
        <v>10</v>
      </c>
      <c r="I157" s="191" t="s">
        <v>568</v>
      </c>
      <c r="J157" s="131" t="s">
        <v>574</v>
      </c>
      <c r="K157" s="172" t="s">
        <v>588</v>
      </c>
      <c r="L157" s="175" t="s">
        <v>648</v>
      </c>
      <c r="M157" s="131" t="s">
        <v>216</v>
      </c>
      <c r="N157" s="131" t="s">
        <v>240</v>
      </c>
      <c r="O157" s="131" t="s">
        <v>240</v>
      </c>
      <c r="P157" s="131" t="s">
        <v>240</v>
      </c>
      <c r="Q157" s="131" t="s">
        <v>240</v>
      </c>
      <c r="R157" s="131" t="s">
        <v>240</v>
      </c>
      <c r="S157" s="131" t="s">
        <v>240</v>
      </c>
      <c r="T157" s="131" t="s">
        <v>240</v>
      </c>
      <c r="U157" s="131" t="s">
        <v>240</v>
      </c>
      <c r="V157" s="131" t="s">
        <v>240</v>
      </c>
      <c r="W157" s="132">
        <v>38865</v>
      </c>
      <c r="X157" s="131" t="s">
        <v>216</v>
      </c>
      <c r="Y157" s="136" t="s">
        <v>216</v>
      </c>
      <c r="Z157" s="207">
        <f>AH157*6</f>
        <v>35994</v>
      </c>
      <c r="AA157" s="131" t="s">
        <v>277</v>
      </c>
      <c r="AB157" s="131" t="s">
        <v>269</v>
      </c>
      <c r="AC157" s="138" t="s">
        <v>216</v>
      </c>
      <c r="AD157" s="138" t="s">
        <v>216</v>
      </c>
      <c r="AE157" s="138" t="s">
        <v>216</v>
      </c>
      <c r="AF157" s="138" t="s">
        <v>240</v>
      </c>
      <c r="AG157" s="138" t="s">
        <v>240</v>
      </c>
      <c r="AH157" s="195">
        <v>5999</v>
      </c>
    </row>
    <row r="158" spans="1:34" ht="15" customHeight="1">
      <c r="A158" s="131">
        <v>5111013</v>
      </c>
      <c r="B158" s="131" t="str">
        <f t="shared" si="4"/>
        <v>5111</v>
      </c>
      <c r="C158" s="131" t="str">
        <f t="shared" si="5"/>
        <v>5111</v>
      </c>
      <c r="D158" s="162" t="s">
        <v>238</v>
      </c>
      <c r="E158" s="132">
        <v>42629</v>
      </c>
      <c r="F158" s="133" t="s">
        <v>555</v>
      </c>
      <c r="G158" s="131" t="s">
        <v>556</v>
      </c>
      <c r="H158" s="191">
        <v>7</v>
      </c>
      <c r="I158" s="178" t="s">
        <v>569</v>
      </c>
      <c r="J158" s="131" t="s">
        <v>575</v>
      </c>
      <c r="K158" s="172" t="s">
        <v>216</v>
      </c>
      <c r="L158" s="175" t="s">
        <v>587</v>
      </c>
      <c r="M158" s="131" t="s">
        <v>216</v>
      </c>
      <c r="N158" s="131" t="s">
        <v>240</v>
      </c>
      <c r="O158" s="131" t="s">
        <v>240</v>
      </c>
      <c r="P158" s="131" t="s">
        <v>240</v>
      </c>
      <c r="Q158" s="131" t="s">
        <v>240</v>
      </c>
      <c r="R158" s="131" t="s">
        <v>240</v>
      </c>
      <c r="S158" s="131" t="s">
        <v>240</v>
      </c>
      <c r="T158" s="131" t="s">
        <v>240</v>
      </c>
      <c r="U158" s="131" t="s">
        <v>240</v>
      </c>
      <c r="V158" s="131" t="s">
        <v>240</v>
      </c>
      <c r="W158" s="132">
        <v>38377</v>
      </c>
      <c r="X158" s="131" t="s">
        <v>216</v>
      </c>
      <c r="Y158" s="136" t="s">
        <v>216</v>
      </c>
      <c r="Z158" s="231">
        <f>AH158*6</f>
        <v>1800</v>
      </c>
      <c r="AA158" s="131" t="s">
        <v>268</v>
      </c>
      <c r="AB158" s="131" t="s">
        <v>269</v>
      </c>
      <c r="AC158" s="138" t="s">
        <v>216</v>
      </c>
      <c r="AD158" s="138" t="s">
        <v>216</v>
      </c>
      <c r="AE158" s="138" t="s">
        <v>216</v>
      </c>
      <c r="AF158" s="138" t="s">
        <v>240</v>
      </c>
      <c r="AG158" s="138" t="s">
        <v>240</v>
      </c>
      <c r="AH158" s="195">
        <v>300</v>
      </c>
    </row>
    <row r="159" spans="1:34" ht="15" customHeight="1">
      <c r="A159" s="131">
        <v>5111013</v>
      </c>
      <c r="B159" s="131" t="str">
        <f t="shared" si="4"/>
        <v>5111</v>
      </c>
      <c r="C159" s="131" t="str">
        <f t="shared" si="5"/>
        <v>5111</v>
      </c>
      <c r="D159" s="162" t="s">
        <v>238</v>
      </c>
      <c r="E159" s="132">
        <v>42629</v>
      </c>
      <c r="F159" s="133" t="s">
        <v>557</v>
      </c>
      <c r="G159" s="131" t="s">
        <v>556</v>
      </c>
      <c r="H159" s="191">
        <v>7</v>
      </c>
      <c r="I159" s="178" t="s">
        <v>569</v>
      </c>
      <c r="J159" s="131" t="s">
        <v>575</v>
      </c>
      <c r="K159" s="172" t="s">
        <v>216</v>
      </c>
      <c r="L159" s="175" t="s">
        <v>216</v>
      </c>
      <c r="M159" s="131" t="s">
        <v>216</v>
      </c>
      <c r="N159" s="131" t="s">
        <v>240</v>
      </c>
      <c r="O159" s="131" t="s">
        <v>240</v>
      </c>
      <c r="P159" s="131" t="s">
        <v>240</v>
      </c>
      <c r="Q159" s="131" t="s">
        <v>240</v>
      </c>
      <c r="R159" s="131" t="s">
        <v>240</v>
      </c>
      <c r="S159" s="131" t="s">
        <v>240</v>
      </c>
      <c r="T159" s="131" t="s">
        <v>240</v>
      </c>
      <c r="U159" s="131" t="s">
        <v>240</v>
      </c>
      <c r="V159" s="131" t="s">
        <v>240</v>
      </c>
      <c r="W159" s="132">
        <v>38747</v>
      </c>
      <c r="X159" s="131" t="s">
        <v>216</v>
      </c>
      <c r="Y159" s="136" t="s">
        <v>216</v>
      </c>
      <c r="Z159" s="231">
        <f>AH159*6</f>
        <v>1800</v>
      </c>
      <c r="AA159" s="131" t="s">
        <v>268</v>
      </c>
      <c r="AB159" s="131" t="s">
        <v>269</v>
      </c>
      <c r="AC159" s="138" t="s">
        <v>216</v>
      </c>
      <c r="AD159" s="138" t="s">
        <v>216</v>
      </c>
      <c r="AE159" s="138" t="s">
        <v>216</v>
      </c>
      <c r="AF159" s="138" t="s">
        <v>240</v>
      </c>
      <c r="AG159" s="138" t="s">
        <v>240</v>
      </c>
      <c r="AH159" s="195">
        <v>300</v>
      </c>
    </row>
    <row r="160" spans="1:34">
      <c r="A160" s="131">
        <v>5111013</v>
      </c>
      <c r="B160" s="131" t="str">
        <f t="shared" si="4"/>
        <v>5111</v>
      </c>
      <c r="C160" s="131" t="str">
        <f t="shared" si="5"/>
        <v>5111</v>
      </c>
      <c r="D160" s="162" t="s">
        <v>238</v>
      </c>
      <c r="E160" s="132">
        <v>42629</v>
      </c>
      <c r="F160" s="133" t="s">
        <v>470</v>
      </c>
      <c r="G160" s="162" t="s">
        <v>471</v>
      </c>
      <c r="H160" s="191">
        <v>14</v>
      </c>
      <c r="I160" s="131" t="s">
        <v>1368</v>
      </c>
      <c r="J160" s="131" t="s">
        <v>573</v>
      </c>
      <c r="K160" s="172" t="s">
        <v>216</v>
      </c>
      <c r="L160" s="175" t="s">
        <v>216</v>
      </c>
      <c r="M160" s="131" t="s">
        <v>216</v>
      </c>
      <c r="N160" s="131" t="s">
        <v>240</v>
      </c>
      <c r="O160" s="131" t="s">
        <v>240</v>
      </c>
      <c r="P160" s="131" t="s">
        <v>240</v>
      </c>
      <c r="Q160" s="131" t="s">
        <v>240</v>
      </c>
      <c r="R160" s="131" t="s">
        <v>240</v>
      </c>
      <c r="S160" s="131" t="s">
        <v>240</v>
      </c>
      <c r="T160" s="131" t="s">
        <v>240</v>
      </c>
      <c r="U160" s="131" t="s">
        <v>240</v>
      </c>
      <c r="V160" s="131" t="s">
        <v>240</v>
      </c>
      <c r="W160" s="132" t="s">
        <v>216</v>
      </c>
      <c r="X160" s="131" t="s">
        <v>216</v>
      </c>
      <c r="Y160" s="136" t="s">
        <v>216</v>
      </c>
      <c r="Z160" s="231">
        <f>AH160*67</f>
        <v>10385</v>
      </c>
      <c r="AA160" s="131" t="s">
        <v>268</v>
      </c>
      <c r="AB160" s="131" t="s">
        <v>269</v>
      </c>
      <c r="AC160" s="138" t="s">
        <v>216</v>
      </c>
      <c r="AD160" s="138" t="s">
        <v>216</v>
      </c>
      <c r="AE160" s="138" t="s">
        <v>216</v>
      </c>
      <c r="AF160" s="138" t="s">
        <v>240</v>
      </c>
      <c r="AG160" s="138" t="s">
        <v>240</v>
      </c>
      <c r="AH160" s="195">
        <v>155</v>
      </c>
    </row>
    <row r="161" spans="1:34" ht="45">
      <c r="A161" s="131">
        <v>5111013</v>
      </c>
      <c r="B161" s="131" t="str">
        <f t="shared" si="4"/>
        <v>5111</v>
      </c>
      <c r="C161" s="131" t="str">
        <f t="shared" si="5"/>
        <v>5111</v>
      </c>
      <c r="D161" s="162" t="s">
        <v>238</v>
      </c>
      <c r="E161" s="132">
        <v>42629</v>
      </c>
      <c r="F161" s="133" t="s">
        <v>377</v>
      </c>
      <c r="G161" s="131" t="s">
        <v>378</v>
      </c>
      <c r="H161" s="191">
        <v>9</v>
      </c>
      <c r="I161" s="191" t="s">
        <v>1369</v>
      </c>
      <c r="J161" s="192" t="s">
        <v>571</v>
      </c>
      <c r="K161" s="172" t="s">
        <v>216</v>
      </c>
      <c r="L161" s="175">
        <v>51695</v>
      </c>
      <c r="M161" s="131" t="s">
        <v>216</v>
      </c>
      <c r="N161" s="131" t="s">
        <v>240</v>
      </c>
      <c r="O161" s="131" t="s">
        <v>240</v>
      </c>
      <c r="P161" s="131" t="s">
        <v>240</v>
      </c>
      <c r="Q161" s="131" t="s">
        <v>240</v>
      </c>
      <c r="R161" s="131" t="s">
        <v>240</v>
      </c>
      <c r="S161" s="131" t="s">
        <v>240</v>
      </c>
      <c r="T161" s="131" t="s">
        <v>240</v>
      </c>
      <c r="U161" s="131" t="s">
        <v>240</v>
      </c>
      <c r="V161" s="131" t="s">
        <v>240</v>
      </c>
      <c r="W161" s="132">
        <v>41375</v>
      </c>
      <c r="X161" s="131" t="s">
        <v>216</v>
      </c>
      <c r="Y161" s="136" t="s">
        <v>216</v>
      </c>
      <c r="Z161" s="230">
        <v>3000</v>
      </c>
      <c r="AA161" s="131" t="s">
        <v>268</v>
      </c>
      <c r="AB161" s="131" t="s">
        <v>269</v>
      </c>
      <c r="AC161" s="138" t="s">
        <v>216</v>
      </c>
      <c r="AD161" s="138" t="s">
        <v>216</v>
      </c>
      <c r="AE161" s="138" t="s">
        <v>216</v>
      </c>
      <c r="AF161" s="138" t="s">
        <v>240</v>
      </c>
      <c r="AG161" s="138" t="s">
        <v>240</v>
      </c>
      <c r="AH161" s="138"/>
    </row>
    <row r="162" spans="1:34" ht="15" customHeight="1">
      <c r="A162" s="131">
        <v>5111013</v>
      </c>
      <c r="B162" s="131" t="str">
        <f t="shared" si="4"/>
        <v>5111</v>
      </c>
      <c r="C162" s="131" t="str">
        <f t="shared" si="5"/>
        <v>5111</v>
      </c>
      <c r="D162" s="162" t="s">
        <v>238</v>
      </c>
      <c r="E162" s="132">
        <v>42629</v>
      </c>
      <c r="F162" s="133" t="s">
        <v>466</v>
      </c>
      <c r="G162" s="131" t="s">
        <v>467</v>
      </c>
      <c r="H162" s="191">
        <v>14</v>
      </c>
      <c r="I162" s="131" t="s">
        <v>1368</v>
      </c>
      <c r="J162" s="131" t="s">
        <v>573</v>
      </c>
      <c r="K162" s="172" t="s">
        <v>216</v>
      </c>
      <c r="L162" s="175" t="s">
        <v>216</v>
      </c>
      <c r="M162" s="131" t="s">
        <v>216</v>
      </c>
      <c r="N162" s="131" t="s">
        <v>240</v>
      </c>
      <c r="O162" s="131" t="s">
        <v>240</v>
      </c>
      <c r="P162" s="131" t="s">
        <v>240</v>
      </c>
      <c r="Q162" s="131" t="s">
        <v>240</v>
      </c>
      <c r="R162" s="131" t="s">
        <v>240</v>
      </c>
      <c r="S162" s="131" t="s">
        <v>240</v>
      </c>
      <c r="T162" s="131" t="s">
        <v>240</v>
      </c>
      <c r="U162" s="131" t="s">
        <v>240</v>
      </c>
      <c r="V162" s="131" t="s">
        <v>240</v>
      </c>
      <c r="W162" s="132" t="s">
        <v>216</v>
      </c>
      <c r="X162" s="131" t="s">
        <v>216</v>
      </c>
      <c r="Y162" s="136" t="s">
        <v>216</v>
      </c>
      <c r="Z162" s="231">
        <f>AH162*8</f>
        <v>1000</v>
      </c>
      <c r="AA162" s="131" t="s">
        <v>268</v>
      </c>
      <c r="AB162" s="131" t="s">
        <v>269</v>
      </c>
      <c r="AC162" s="138" t="s">
        <v>216</v>
      </c>
      <c r="AD162" s="138" t="s">
        <v>216</v>
      </c>
      <c r="AE162" s="138" t="s">
        <v>216</v>
      </c>
      <c r="AF162" s="138" t="s">
        <v>240</v>
      </c>
      <c r="AG162" s="138" t="s">
        <v>240</v>
      </c>
      <c r="AH162" s="195">
        <v>125</v>
      </c>
    </row>
    <row r="163" spans="1:34">
      <c r="A163" s="131">
        <v>5111013</v>
      </c>
      <c r="B163" s="131" t="str">
        <f t="shared" si="4"/>
        <v>5111</v>
      </c>
      <c r="C163" s="131" t="str">
        <f t="shared" si="5"/>
        <v>5111</v>
      </c>
      <c r="D163" s="162" t="s">
        <v>238</v>
      </c>
      <c r="E163" s="132">
        <v>42629</v>
      </c>
      <c r="F163" s="133" t="s">
        <v>519</v>
      </c>
      <c r="G163" s="131" t="s">
        <v>520</v>
      </c>
      <c r="H163" s="196">
        <v>10</v>
      </c>
      <c r="I163" s="191" t="s">
        <v>568</v>
      </c>
      <c r="J163" s="131" t="s">
        <v>574</v>
      </c>
      <c r="K163" s="172" t="s">
        <v>216</v>
      </c>
      <c r="L163" s="175" t="s">
        <v>216</v>
      </c>
      <c r="M163" s="131" t="s">
        <v>216</v>
      </c>
      <c r="N163" s="131" t="s">
        <v>240</v>
      </c>
      <c r="O163" s="131" t="s">
        <v>240</v>
      </c>
      <c r="P163" s="131" t="s">
        <v>240</v>
      </c>
      <c r="Q163" s="131" t="s">
        <v>240</v>
      </c>
      <c r="R163" s="131" t="s">
        <v>240</v>
      </c>
      <c r="S163" s="131" t="s">
        <v>240</v>
      </c>
      <c r="T163" s="131" t="s">
        <v>240</v>
      </c>
      <c r="U163" s="131" t="s">
        <v>240</v>
      </c>
      <c r="V163" s="131" t="s">
        <v>240</v>
      </c>
      <c r="W163" s="132">
        <v>38362</v>
      </c>
      <c r="X163" s="131" t="s">
        <v>216</v>
      </c>
      <c r="Y163" s="136" t="s">
        <v>216</v>
      </c>
      <c r="Z163" s="231">
        <f>AH163*9</f>
        <v>6277.7699999999995</v>
      </c>
      <c r="AA163" s="131" t="s">
        <v>270</v>
      </c>
      <c r="AB163" s="131" t="s">
        <v>269</v>
      </c>
      <c r="AC163" s="138" t="s">
        <v>216</v>
      </c>
      <c r="AD163" s="138" t="s">
        <v>216</v>
      </c>
      <c r="AE163" s="138" t="s">
        <v>216</v>
      </c>
      <c r="AF163" s="138" t="s">
        <v>240</v>
      </c>
      <c r="AG163" s="138" t="s">
        <v>240</v>
      </c>
      <c r="AH163" s="195">
        <v>697.53</v>
      </c>
    </row>
    <row r="164" spans="1:34">
      <c r="A164" s="131">
        <v>5111009</v>
      </c>
      <c r="B164" s="131" t="str">
        <f t="shared" si="4"/>
        <v>5111</v>
      </c>
      <c r="C164" s="131" t="str">
        <f t="shared" si="5"/>
        <v>5111</v>
      </c>
      <c r="D164" s="131" t="s">
        <v>781</v>
      </c>
      <c r="E164" s="132">
        <v>42629</v>
      </c>
      <c r="F164" s="133" t="s">
        <v>482</v>
      </c>
      <c r="G164" s="131" t="s">
        <v>483</v>
      </c>
      <c r="H164" s="191">
        <v>14</v>
      </c>
      <c r="I164" s="131" t="s">
        <v>1368</v>
      </c>
      <c r="J164" s="131" t="s">
        <v>573</v>
      </c>
      <c r="K164" s="172" t="s">
        <v>216</v>
      </c>
      <c r="L164" s="175" t="s">
        <v>216</v>
      </c>
      <c r="M164" s="131" t="s">
        <v>640</v>
      </c>
      <c r="N164" s="131" t="s">
        <v>240</v>
      </c>
      <c r="O164" s="131" t="s">
        <v>240</v>
      </c>
      <c r="P164" s="131" t="s">
        <v>240</v>
      </c>
      <c r="Q164" s="131" t="s">
        <v>240</v>
      </c>
      <c r="R164" s="131" t="s">
        <v>240</v>
      </c>
      <c r="S164" s="131" t="s">
        <v>240</v>
      </c>
      <c r="T164" s="131" t="s">
        <v>240</v>
      </c>
      <c r="U164" s="131" t="s">
        <v>240</v>
      </c>
      <c r="V164" s="131" t="s">
        <v>240</v>
      </c>
      <c r="W164" s="132" t="s">
        <v>641</v>
      </c>
      <c r="X164" s="131" t="s">
        <v>216</v>
      </c>
      <c r="Y164" s="136" t="s">
        <v>216</v>
      </c>
      <c r="Z164" s="232">
        <v>2150</v>
      </c>
      <c r="AA164" s="131" t="s">
        <v>268</v>
      </c>
      <c r="AB164" s="131" t="s">
        <v>269</v>
      </c>
      <c r="AC164" s="138" t="s">
        <v>216</v>
      </c>
      <c r="AD164" s="138" t="s">
        <v>216</v>
      </c>
      <c r="AE164" s="138" t="s">
        <v>216</v>
      </c>
      <c r="AF164" s="138" t="s">
        <v>240</v>
      </c>
      <c r="AG164" s="138" t="s">
        <v>240</v>
      </c>
      <c r="AH164" s="138"/>
    </row>
    <row r="165" spans="1:34" ht="45">
      <c r="A165" s="131">
        <v>5111009</v>
      </c>
      <c r="B165" s="131" t="str">
        <f t="shared" si="4"/>
        <v>5111</v>
      </c>
      <c r="C165" s="131" t="str">
        <f t="shared" si="5"/>
        <v>5111</v>
      </c>
      <c r="D165" s="131" t="s">
        <v>781</v>
      </c>
      <c r="E165" s="132">
        <v>42629</v>
      </c>
      <c r="F165" s="133" t="s">
        <v>345</v>
      </c>
      <c r="G165" s="131" t="s">
        <v>346</v>
      </c>
      <c r="H165" s="191">
        <v>9</v>
      </c>
      <c r="I165" s="191" t="s">
        <v>1369</v>
      </c>
      <c r="J165" s="192" t="s">
        <v>571</v>
      </c>
      <c r="K165" s="172" t="s">
        <v>216</v>
      </c>
      <c r="L165" s="175" t="s">
        <v>216</v>
      </c>
      <c r="M165" s="131" t="s">
        <v>216</v>
      </c>
      <c r="N165" s="131" t="s">
        <v>240</v>
      </c>
      <c r="O165" s="131" t="s">
        <v>240</v>
      </c>
      <c r="P165" s="131" t="s">
        <v>240</v>
      </c>
      <c r="Q165" s="131" t="s">
        <v>240</v>
      </c>
      <c r="R165" s="131" t="s">
        <v>240</v>
      </c>
      <c r="S165" s="131" t="s">
        <v>240</v>
      </c>
      <c r="T165" s="131" t="s">
        <v>240</v>
      </c>
      <c r="U165" s="131" t="s">
        <v>240</v>
      </c>
      <c r="V165" s="131" t="s">
        <v>240</v>
      </c>
      <c r="W165" s="132">
        <v>36255</v>
      </c>
      <c r="X165" s="131" t="s">
        <v>216</v>
      </c>
      <c r="Y165" s="136" t="s">
        <v>216</v>
      </c>
      <c r="Z165" s="230">
        <v>2150</v>
      </c>
      <c r="AA165" s="131" t="s">
        <v>268</v>
      </c>
      <c r="AB165" s="131" t="s">
        <v>269</v>
      </c>
      <c r="AC165" s="138" t="s">
        <v>216</v>
      </c>
      <c r="AD165" s="138" t="s">
        <v>216</v>
      </c>
      <c r="AE165" s="138" t="s">
        <v>216</v>
      </c>
      <c r="AF165" s="138" t="s">
        <v>240</v>
      </c>
      <c r="AG165" s="138" t="s">
        <v>240</v>
      </c>
      <c r="AH165" s="138"/>
    </row>
    <row r="166" spans="1:34">
      <c r="A166" s="131">
        <v>5111009</v>
      </c>
      <c r="B166" s="131" t="str">
        <f t="shared" si="4"/>
        <v>5111</v>
      </c>
      <c r="C166" s="131" t="str">
        <f t="shared" si="5"/>
        <v>5111</v>
      </c>
      <c r="D166" s="131" t="s">
        <v>781</v>
      </c>
      <c r="E166" s="132">
        <v>42629</v>
      </c>
      <c r="F166" s="133" t="s">
        <v>497</v>
      </c>
      <c r="G166" s="131" t="s">
        <v>498</v>
      </c>
      <c r="H166" s="196">
        <v>10</v>
      </c>
      <c r="I166" s="191" t="s">
        <v>568</v>
      </c>
      <c r="J166" s="131" t="s">
        <v>574</v>
      </c>
      <c r="K166" s="172" t="s">
        <v>216</v>
      </c>
      <c r="L166" s="175" t="s">
        <v>216</v>
      </c>
      <c r="M166" s="131" t="s">
        <v>216</v>
      </c>
      <c r="N166" s="131" t="s">
        <v>240</v>
      </c>
      <c r="O166" s="131" t="s">
        <v>240</v>
      </c>
      <c r="P166" s="131" t="s">
        <v>240</v>
      </c>
      <c r="Q166" s="131" t="s">
        <v>240</v>
      </c>
      <c r="R166" s="131" t="s">
        <v>240</v>
      </c>
      <c r="S166" s="131" t="s">
        <v>240</v>
      </c>
      <c r="T166" s="131" t="s">
        <v>240</v>
      </c>
      <c r="U166" s="131" t="s">
        <v>240</v>
      </c>
      <c r="V166" s="131" t="s">
        <v>240</v>
      </c>
      <c r="W166" s="132">
        <v>32022</v>
      </c>
      <c r="X166" s="131" t="s">
        <v>216</v>
      </c>
      <c r="Y166" s="136" t="s">
        <v>216</v>
      </c>
      <c r="Z166" s="232">
        <v>2400</v>
      </c>
      <c r="AA166" s="131" t="s">
        <v>273</v>
      </c>
      <c r="AB166" s="131" t="s">
        <v>269</v>
      </c>
      <c r="AC166" s="138" t="s">
        <v>216</v>
      </c>
      <c r="AD166" s="138" t="s">
        <v>216</v>
      </c>
      <c r="AE166" s="138" t="s">
        <v>216</v>
      </c>
      <c r="AF166" s="138" t="s">
        <v>240</v>
      </c>
      <c r="AG166" s="138" t="s">
        <v>240</v>
      </c>
      <c r="AH166" s="138"/>
    </row>
    <row r="167" spans="1:34">
      <c r="A167" s="131">
        <v>5111009</v>
      </c>
      <c r="B167" s="131" t="str">
        <f t="shared" si="4"/>
        <v>5111</v>
      </c>
      <c r="C167" s="131" t="str">
        <f t="shared" si="5"/>
        <v>5111</v>
      </c>
      <c r="D167" s="131" t="s">
        <v>781</v>
      </c>
      <c r="E167" s="132">
        <v>42629</v>
      </c>
      <c r="F167" s="133" t="s">
        <v>405</v>
      </c>
      <c r="G167" s="131" t="s">
        <v>406</v>
      </c>
      <c r="H167" s="191">
        <v>14</v>
      </c>
      <c r="I167" s="131" t="s">
        <v>1368</v>
      </c>
      <c r="J167" s="131" t="s">
        <v>573</v>
      </c>
      <c r="K167" s="172" t="s">
        <v>216</v>
      </c>
      <c r="L167" s="175" t="s">
        <v>216</v>
      </c>
      <c r="M167" s="131" t="s">
        <v>216</v>
      </c>
      <c r="N167" s="131" t="s">
        <v>240</v>
      </c>
      <c r="O167" s="131" t="s">
        <v>240</v>
      </c>
      <c r="P167" s="131" t="s">
        <v>240</v>
      </c>
      <c r="Q167" s="131" t="s">
        <v>240</v>
      </c>
      <c r="R167" s="131" t="s">
        <v>240</v>
      </c>
      <c r="S167" s="131" t="s">
        <v>240</v>
      </c>
      <c r="T167" s="131" t="s">
        <v>240</v>
      </c>
      <c r="U167" s="131" t="s">
        <v>240</v>
      </c>
      <c r="V167" s="131" t="s">
        <v>240</v>
      </c>
      <c r="W167" s="132">
        <v>33767</v>
      </c>
      <c r="X167" s="131" t="s">
        <v>216</v>
      </c>
      <c r="Y167" s="136" t="s">
        <v>216</v>
      </c>
      <c r="Z167" s="233">
        <v>1093</v>
      </c>
      <c r="AA167" s="131" t="s">
        <v>268</v>
      </c>
      <c r="AB167" s="131" t="s">
        <v>269</v>
      </c>
      <c r="AC167" s="138" t="s">
        <v>216</v>
      </c>
      <c r="AD167" s="138" t="s">
        <v>216</v>
      </c>
      <c r="AE167" s="138" t="s">
        <v>216</v>
      </c>
      <c r="AF167" s="138" t="s">
        <v>240</v>
      </c>
      <c r="AG167" s="138" t="s">
        <v>240</v>
      </c>
      <c r="AH167" s="138"/>
    </row>
    <row r="168" spans="1:34">
      <c r="A168" s="131">
        <v>5111009</v>
      </c>
      <c r="B168" s="131" t="str">
        <f t="shared" si="4"/>
        <v>5111</v>
      </c>
      <c r="C168" s="131" t="str">
        <f t="shared" si="5"/>
        <v>5111</v>
      </c>
      <c r="D168" s="131" t="s">
        <v>781</v>
      </c>
      <c r="E168" s="132">
        <v>42629</v>
      </c>
      <c r="F168" s="133" t="s">
        <v>460</v>
      </c>
      <c r="G168" s="131" t="s">
        <v>461</v>
      </c>
      <c r="H168" s="191">
        <v>14</v>
      </c>
      <c r="I168" s="131" t="s">
        <v>1368</v>
      </c>
      <c r="J168" s="131" t="s">
        <v>573</v>
      </c>
      <c r="K168" s="172" t="s">
        <v>216</v>
      </c>
      <c r="L168" s="175" t="s">
        <v>216</v>
      </c>
      <c r="M168" s="131" t="s">
        <v>216</v>
      </c>
      <c r="N168" s="131" t="s">
        <v>240</v>
      </c>
      <c r="O168" s="131" t="s">
        <v>240</v>
      </c>
      <c r="P168" s="131" t="s">
        <v>240</v>
      </c>
      <c r="Q168" s="131" t="s">
        <v>240</v>
      </c>
      <c r="R168" s="131" t="s">
        <v>240</v>
      </c>
      <c r="S168" s="131" t="s">
        <v>240</v>
      </c>
      <c r="T168" s="131" t="s">
        <v>240</v>
      </c>
      <c r="U168" s="131" t="s">
        <v>240</v>
      </c>
      <c r="V168" s="131" t="s">
        <v>240</v>
      </c>
      <c r="W168" s="132" t="s">
        <v>216</v>
      </c>
      <c r="X168" s="131" t="s">
        <v>216</v>
      </c>
      <c r="Y168" s="136" t="s">
        <v>216</v>
      </c>
      <c r="Z168" s="232">
        <v>970</v>
      </c>
      <c r="AA168" s="131" t="s">
        <v>268</v>
      </c>
      <c r="AB168" s="131" t="s">
        <v>269</v>
      </c>
      <c r="AC168" s="138" t="s">
        <v>216</v>
      </c>
      <c r="AD168" s="138" t="s">
        <v>216</v>
      </c>
      <c r="AE168" s="138" t="s">
        <v>216</v>
      </c>
      <c r="AF168" s="138" t="s">
        <v>240</v>
      </c>
      <c r="AG168" s="138" t="s">
        <v>240</v>
      </c>
      <c r="AH168" s="138"/>
    </row>
    <row r="169" spans="1:34">
      <c r="A169" s="131">
        <v>5111009</v>
      </c>
      <c r="B169" s="131" t="str">
        <f t="shared" si="4"/>
        <v>5111</v>
      </c>
      <c r="C169" s="131" t="str">
        <f t="shared" si="5"/>
        <v>5111</v>
      </c>
      <c r="D169" s="131" t="s">
        <v>781</v>
      </c>
      <c r="E169" s="132">
        <v>42629</v>
      </c>
      <c r="F169" s="133" t="s">
        <v>659</v>
      </c>
      <c r="G169" s="131" t="s">
        <v>660</v>
      </c>
      <c r="H169" s="191">
        <v>13</v>
      </c>
      <c r="I169" s="189" t="s">
        <v>1061</v>
      </c>
      <c r="J169" s="131" t="s">
        <v>581</v>
      </c>
      <c r="K169" s="172" t="s">
        <v>216</v>
      </c>
      <c r="L169" s="175" t="s">
        <v>216</v>
      </c>
      <c r="M169" s="131" t="s">
        <v>240</v>
      </c>
      <c r="N169" s="131" t="s">
        <v>240</v>
      </c>
      <c r="O169" s="131" t="s">
        <v>240</v>
      </c>
      <c r="P169" s="131" t="s">
        <v>240</v>
      </c>
      <c r="Q169" s="131" t="s">
        <v>240</v>
      </c>
      <c r="R169" s="131" t="s">
        <v>240</v>
      </c>
      <c r="S169" s="131" t="s">
        <v>240</v>
      </c>
      <c r="T169" s="131" t="s">
        <v>240</v>
      </c>
      <c r="U169" s="131" t="s">
        <v>240</v>
      </c>
      <c r="V169" s="131" t="s">
        <v>240</v>
      </c>
      <c r="W169" s="132">
        <v>35930</v>
      </c>
      <c r="X169" s="131" t="s">
        <v>216</v>
      </c>
      <c r="Y169" s="136" t="s">
        <v>216</v>
      </c>
      <c r="Z169" s="232">
        <v>970</v>
      </c>
      <c r="AA169" s="131" t="s">
        <v>273</v>
      </c>
      <c r="AB169" s="131" t="s">
        <v>269</v>
      </c>
      <c r="AC169" s="138" t="s">
        <v>216</v>
      </c>
      <c r="AD169" s="138" t="s">
        <v>216</v>
      </c>
      <c r="AE169" s="138" t="s">
        <v>216</v>
      </c>
      <c r="AF169" s="138" t="s">
        <v>240</v>
      </c>
      <c r="AG169" s="138" t="s">
        <v>240</v>
      </c>
      <c r="AH169" s="138"/>
    </row>
    <row r="170" spans="1:34">
      <c r="A170" s="131">
        <v>5111009</v>
      </c>
      <c r="B170" s="131" t="str">
        <f t="shared" si="4"/>
        <v>5111</v>
      </c>
      <c r="C170" s="131" t="str">
        <f t="shared" si="5"/>
        <v>5111</v>
      </c>
      <c r="D170" s="131" t="s">
        <v>781</v>
      </c>
      <c r="E170" s="132">
        <v>42629</v>
      </c>
      <c r="F170" s="133" t="s">
        <v>665</v>
      </c>
      <c r="G170" s="131" t="s">
        <v>660</v>
      </c>
      <c r="H170" s="191">
        <v>13</v>
      </c>
      <c r="I170" s="189" t="s">
        <v>1061</v>
      </c>
      <c r="J170" s="131" t="s">
        <v>581</v>
      </c>
      <c r="K170" s="172" t="s">
        <v>216</v>
      </c>
      <c r="L170" s="175" t="s">
        <v>216</v>
      </c>
      <c r="M170" s="131" t="s">
        <v>216</v>
      </c>
      <c r="N170" s="131" t="s">
        <v>240</v>
      </c>
      <c r="O170" s="131" t="s">
        <v>240</v>
      </c>
      <c r="P170" s="131" t="s">
        <v>240</v>
      </c>
      <c r="Q170" s="131" t="s">
        <v>240</v>
      </c>
      <c r="R170" s="131" t="s">
        <v>240</v>
      </c>
      <c r="S170" s="131" t="s">
        <v>240</v>
      </c>
      <c r="T170" s="131" t="s">
        <v>240</v>
      </c>
      <c r="U170" s="131" t="s">
        <v>240</v>
      </c>
      <c r="V170" s="131" t="s">
        <v>240</v>
      </c>
      <c r="W170" s="132">
        <v>35930</v>
      </c>
      <c r="X170" s="131" t="s">
        <v>216</v>
      </c>
      <c r="Y170" s="136" t="s">
        <v>216</v>
      </c>
      <c r="Z170" s="232">
        <v>970</v>
      </c>
      <c r="AA170" s="131" t="s">
        <v>273</v>
      </c>
      <c r="AB170" s="131" t="s">
        <v>269</v>
      </c>
      <c r="AC170" s="138" t="s">
        <v>216</v>
      </c>
      <c r="AD170" s="138" t="s">
        <v>216</v>
      </c>
      <c r="AE170" s="138" t="s">
        <v>216</v>
      </c>
      <c r="AF170" s="138" t="s">
        <v>240</v>
      </c>
      <c r="AG170" s="138" t="s">
        <v>240</v>
      </c>
      <c r="AH170" s="138"/>
    </row>
    <row r="171" spans="1:34">
      <c r="A171" s="131">
        <v>5111009</v>
      </c>
      <c r="B171" s="131" t="str">
        <f t="shared" si="4"/>
        <v>5111</v>
      </c>
      <c r="C171" s="131" t="str">
        <f t="shared" si="5"/>
        <v>5111</v>
      </c>
      <c r="D171" s="131" t="s">
        <v>781</v>
      </c>
      <c r="E171" s="132">
        <v>42629</v>
      </c>
      <c r="F171" s="133" t="s">
        <v>663</v>
      </c>
      <c r="G171" s="131" t="s">
        <v>664</v>
      </c>
      <c r="H171" s="191">
        <v>13</v>
      </c>
      <c r="I171" s="189" t="s">
        <v>1061</v>
      </c>
      <c r="J171" s="131" t="s">
        <v>581</v>
      </c>
      <c r="K171" s="172" t="s">
        <v>216</v>
      </c>
      <c r="L171" s="175" t="s">
        <v>216</v>
      </c>
      <c r="M171" s="131" t="s">
        <v>216</v>
      </c>
      <c r="N171" s="131" t="s">
        <v>240</v>
      </c>
      <c r="O171" s="131" t="s">
        <v>240</v>
      </c>
      <c r="P171" s="131" t="s">
        <v>240</v>
      </c>
      <c r="Q171" s="131" t="s">
        <v>240</v>
      </c>
      <c r="R171" s="131" t="s">
        <v>240</v>
      </c>
      <c r="S171" s="131" t="s">
        <v>240</v>
      </c>
      <c r="T171" s="131" t="s">
        <v>240</v>
      </c>
      <c r="U171" s="131" t="s">
        <v>240</v>
      </c>
      <c r="V171" s="131" t="s">
        <v>240</v>
      </c>
      <c r="W171" s="132">
        <v>35930</v>
      </c>
      <c r="X171" s="131" t="s">
        <v>216</v>
      </c>
      <c r="Y171" s="136" t="s">
        <v>216</v>
      </c>
      <c r="Z171" s="232">
        <v>970</v>
      </c>
      <c r="AA171" s="131" t="s">
        <v>273</v>
      </c>
      <c r="AB171" s="131" t="s">
        <v>269</v>
      </c>
      <c r="AC171" s="138" t="s">
        <v>216</v>
      </c>
      <c r="AD171" s="138" t="s">
        <v>216</v>
      </c>
      <c r="AE171" s="138" t="s">
        <v>216</v>
      </c>
      <c r="AF171" s="138" t="s">
        <v>240</v>
      </c>
      <c r="AG171" s="138" t="s">
        <v>240</v>
      </c>
      <c r="AH171" s="138"/>
    </row>
    <row r="172" spans="1:34">
      <c r="A172" s="131">
        <v>5111009</v>
      </c>
      <c r="B172" s="131" t="str">
        <f t="shared" si="4"/>
        <v>5111</v>
      </c>
      <c r="C172" s="131" t="str">
        <f t="shared" si="5"/>
        <v>5111</v>
      </c>
      <c r="D172" s="131" t="s">
        <v>781</v>
      </c>
      <c r="E172" s="132">
        <v>42629</v>
      </c>
      <c r="F172" s="133" t="s">
        <v>464</v>
      </c>
      <c r="G172" s="131" t="s">
        <v>465</v>
      </c>
      <c r="H172" s="191">
        <v>14</v>
      </c>
      <c r="I172" s="131" t="s">
        <v>1368</v>
      </c>
      <c r="J172" s="131" t="s">
        <v>573</v>
      </c>
      <c r="K172" s="172" t="s">
        <v>216</v>
      </c>
      <c r="L172" s="175" t="s">
        <v>216</v>
      </c>
      <c r="M172" s="131" t="s">
        <v>216</v>
      </c>
      <c r="N172" s="131" t="s">
        <v>240</v>
      </c>
      <c r="O172" s="131" t="s">
        <v>240</v>
      </c>
      <c r="P172" s="131" t="s">
        <v>240</v>
      </c>
      <c r="Q172" s="131" t="s">
        <v>240</v>
      </c>
      <c r="R172" s="131" t="s">
        <v>240</v>
      </c>
      <c r="S172" s="131" t="s">
        <v>240</v>
      </c>
      <c r="T172" s="131" t="s">
        <v>240</v>
      </c>
      <c r="U172" s="131" t="s">
        <v>240</v>
      </c>
      <c r="V172" s="131" t="s">
        <v>240</v>
      </c>
      <c r="W172" s="132" t="s">
        <v>216</v>
      </c>
      <c r="X172" s="131" t="s">
        <v>216</v>
      </c>
      <c r="Y172" s="136" t="s">
        <v>216</v>
      </c>
      <c r="Z172" s="232">
        <v>8490</v>
      </c>
      <c r="AA172" s="131" t="s">
        <v>268</v>
      </c>
      <c r="AB172" s="131" t="s">
        <v>269</v>
      </c>
      <c r="AC172" s="138" t="s">
        <v>216</v>
      </c>
      <c r="AD172" s="138" t="s">
        <v>216</v>
      </c>
      <c r="AE172" s="138" t="s">
        <v>216</v>
      </c>
      <c r="AF172" s="138" t="s">
        <v>240</v>
      </c>
      <c r="AG172" s="138" t="s">
        <v>240</v>
      </c>
      <c r="AH172" s="138"/>
    </row>
    <row r="173" spans="1:34">
      <c r="A173" s="131">
        <v>5111009</v>
      </c>
      <c r="B173" s="131" t="str">
        <f t="shared" si="4"/>
        <v>5111</v>
      </c>
      <c r="C173" s="131" t="str">
        <f t="shared" si="5"/>
        <v>5111</v>
      </c>
      <c r="D173" s="131" t="s">
        <v>781</v>
      </c>
      <c r="E173" s="132">
        <v>42629</v>
      </c>
      <c r="F173" s="133" t="s">
        <v>506</v>
      </c>
      <c r="G173" s="131" t="s">
        <v>507</v>
      </c>
      <c r="H173" s="196">
        <v>10</v>
      </c>
      <c r="I173" s="191" t="s">
        <v>568</v>
      </c>
      <c r="J173" s="131" t="s">
        <v>574</v>
      </c>
      <c r="K173" s="172" t="s">
        <v>216</v>
      </c>
      <c r="L173" s="175" t="s">
        <v>216</v>
      </c>
      <c r="M173" s="131" t="s">
        <v>216</v>
      </c>
      <c r="N173" s="131" t="s">
        <v>240</v>
      </c>
      <c r="O173" s="131" t="s">
        <v>240</v>
      </c>
      <c r="P173" s="131" t="s">
        <v>240</v>
      </c>
      <c r="Q173" s="131" t="s">
        <v>240</v>
      </c>
      <c r="R173" s="131" t="s">
        <v>240</v>
      </c>
      <c r="S173" s="131" t="s">
        <v>240</v>
      </c>
      <c r="T173" s="131" t="s">
        <v>240</v>
      </c>
      <c r="U173" s="131" t="s">
        <v>240</v>
      </c>
      <c r="V173" s="131" t="s">
        <v>240</v>
      </c>
      <c r="W173" s="132">
        <v>38279</v>
      </c>
      <c r="X173" s="131" t="s">
        <v>216</v>
      </c>
      <c r="Y173" s="136" t="s">
        <v>216</v>
      </c>
      <c r="Z173" s="232">
        <v>970</v>
      </c>
      <c r="AA173" s="131" t="s">
        <v>268</v>
      </c>
      <c r="AB173" s="131" t="s">
        <v>269</v>
      </c>
      <c r="AC173" s="138" t="s">
        <v>216</v>
      </c>
      <c r="AD173" s="138" t="s">
        <v>216</v>
      </c>
      <c r="AE173" s="138" t="s">
        <v>216</v>
      </c>
      <c r="AF173" s="138" t="s">
        <v>240</v>
      </c>
      <c r="AG173" s="138" t="s">
        <v>240</v>
      </c>
      <c r="AH173" s="138"/>
    </row>
    <row r="174" spans="1:34">
      <c r="A174" s="131">
        <v>5111009</v>
      </c>
      <c r="B174" s="131" t="str">
        <f t="shared" si="4"/>
        <v>5111</v>
      </c>
      <c r="C174" s="131" t="str">
        <f t="shared" si="5"/>
        <v>5111</v>
      </c>
      <c r="D174" s="131" t="s">
        <v>781</v>
      </c>
      <c r="E174" s="132">
        <v>42629</v>
      </c>
      <c r="F174" s="133" t="s">
        <v>516</v>
      </c>
      <c r="G174" s="131" t="s">
        <v>517</v>
      </c>
      <c r="H174" s="196">
        <v>10</v>
      </c>
      <c r="I174" s="191" t="s">
        <v>568</v>
      </c>
      <c r="J174" s="131" t="s">
        <v>574</v>
      </c>
      <c r="K174" s="172" t="s">
        <v>216</v>
      </c>
      <c r="L174" s="175" t="s">
        <v>216</v>
      </c>
      <c r="M174" s="131" t="s">
        <v>216</v>
      </c>
      <c r="N174" s="131" t="s">
        <v>240</v>
      </c>
      <c r="O174" s="131" t="s">
        <v>240</v>
      </c>
      <c r="P174" s="131" t="s">
        <v>240</v>
      </c>
      <c r="Q174" s="131" t="s">
        <v>240</v>
      </c>
      <c r="R174" s="131" t="s">
        <v>240</v>
      </c>
      <c r="S174" s="131" t="s">
        <v>240</v>
      </c>
      <c r="T174" s="131" t="s">
        <v>240</v>
      </c>
      <c r="U174" s="131" t="s">
        <v>240</v>
      </c>
      <c r="V174" s="131" t="s">
        <v>240</v>
      </c>
      <c r="W174" s="132">
        <v>32022</v>
      </c>
      <c r="X174" s="131" t="s">
        <v>216</v>
      </c>
      <c r="Y174" s="136" t="s">
        <v>216</v>
      </c>
      <c r="Z174" s="232">
        <v>1850</v>
      </c>
      <c r="AA174" s="131" t="s">
        <v>273</v>
      </c>
      <c r="AB174" s="131" t="s">
        <v>269</v>
      </c>
      <c r="AC174" s="138" t="s">
        <v>216</v>
      </c>
      <c r="AD174" s="138" t="s">
        <v>216</v>
      </c>
      <c r="AE174" s="138" t="s">
        <v>216</v>
      </c>
      <c r="AF174" s="138" t="s">
        <v>240</v>
      </c>
      <c r="AG174" s="138" t="s">
        <v>240</v>
      </c>
      <c r="AH174" s="138"/>
    </row>
    <row r="175" spans="1:34">
      <c r="A175" s="131">
        <v>5111009</v>
      </c>
      <c r="B175" s="131" t="str">
        <f t="shared" si="4"/>
        <v>5111</v>
      </c>
      <c r="C175" s="131" t="str">
        <f t="shared" si="5"/>
        <v>5111</v>
      </c>
      <c r="D175" s="131" t="s">
        <v>781</v>
      </c>
      <c r="E175" s="132">
        <v>42629</v>
      </c>
      <c r="F175" s="133" t="s">
        <v>518</v>
      </c>
      <c r="G175" s="131" t="s">
        <v>517</v>
      </c>
      <c r="H175" s="196">
        <v>10</v>
      </c>
      <c r="I175" s="191" t="s">
        <v>568</v>
      </c>
      <c r="J175" s="131" t="s">
        <v>574</v>
      </c>
      <c r="K175" s="172" t="s">
        <v>216</v>
      </c>
      <c r="L175" s="175" t="s">
        <v>216</v>
      </c>
      <c r="M175" s="131" t="s">
        <v>216</v>
      </c>
      <c r="N175" s="131" t="s">
        <v>240</v>
      </c>
      <c r="O175" s="131" t="s">
        <v>240</v>
      </c>
      <c r="P175" s="131" t="s">
        <v>240</v>
      </c>
      <c r="Q175" s="131" t="s">
        <v>240</v>
      </c>
      <c r="R175" s="131" t="s">
        <v>240</v>
      </c>
      <c r="S175" s="131" t="s">
        <v>240</v>
      </c>
      <c r="T175" s="131" t="s">
        <v>240</v>
      </c>
      <c r="U175" s="131" t="s">
        <v>240</v>
      </c>
      <c r="V175" s="131" t="s">
        <v>240</v>
      </c>
      <c r="W175" s="132">
        <v>32022</v>
      </c>
      <c r="X175" s="131" t="s">
        <v>216</v>
      </c>
      <c r="Y175" s="136" t="s">
        <v>216</v>
      </c>
      <c r="Z175" s="232">
        <v>1850</v>
      </c>
      <c r="AA175" s="131" t="s">
        <v>273</v>
      </c>
      <c r="AB175" s="131" t="s">
        <v>269</v>
      </c>
      <c r="AC175" s="138" t="s">
        <v>216</v>
      </c>
      <c r="AD175" s="138" t="s">
        <v>216</v>
      </c>
      <c r="AE175" s="138" t="s">
        <v>216</v>
      </c>
      <c r="AF175" s="138" t="s">
        <v>240</v>
      </c>
      <c r="AG175" s="138" t="s">
        <v>240</v>
      </c>
      <c r="AH175" s="138"/>
    </row>
    <row r="176" spans="1:34">
      <c r="A176" s="131">
        <v>5111009</v>
      </c>
      <c r="B176" s="131" t="str">
        <f t="shared" si="4"/>
        <v>5111</v>
      </c>
      <c r="C176" s="131" t="str">
        <f t="shared" si="5"/>
        <v>5111</v>
      </c>
      <c r="D176" s="131" t="s">
        <v>781</v>
      </c>
      <c r="E176" s="132">
        <v>42629</v>
      </c>
      <c r="F176" s="133" t="s">
        <v>494</v>
      </c>
      <c r="G176" s="131" t="s">
        <v>492</v>
      </c>
      <c r="H176" s="196">
        <v>10</v>
      </c>
      <c r="I176" s="191" t="s">
        <v>568</v>
      </c>
      <c r="J176" s="131" t="s">
        <v>574</v>
      </c>
      <c r="K176" s="172" t="s">
        <v>216</v>
      </c>
      <c r="L176" s="175" t="s">
        <v>216</v>
      </c>
      <c r="M176" s="131" t="s">
        <v>216</v>
      </c>
      <c r="N176" s="131" t="s">
        <v>240</v>
      </c>
      <c r="O176" s="131" t="s">
        <v>240</v>
      </c>
      <c r="P176" s="131" t="s">
        <v>240</v>
      </c>
      <c r="Q176" s="131" t="s">
        <v>240</v>
      </c>
      <c r="R176" s="131" t="s">
        <v>240</v>
      </c>
      <c r="S176" s="131" t="s">
        <v>240</v>
      </c>
      <c r="T176" s="131" t="s">
        <v>240</v>
      </c>
      <c r="U176" s="131" t="s">
        <v>240</v>
      </c>
      <c r="V176" s="131" t="s">
        <v>240</v>
      </c>
      <c r="W176" s="132">
        <v>32022</v>
      </c>
      <c r="X176" s="131" t="s">
        <v>216</v>
      </c>
      <c r="Y176" s="136" t="s">
        <v>216</v>
      </c>
      <c r="Z176" s="232">
        <v>456</v>
      </c>
      <c r="AA176" s="131" t="s">
        <v>273</v>
      </c>
      <c r="AB176" s="131" t="s">
        <v>269</v>
      </c>
      <c r="AC176" s="138" t="s">
        <v>216</v>
      </c>
      <c r="AD176" s="138" t="s">
        <v>216</v>
      </c>
      <c r="AE176" s="138" t="s">
        <v>216</v>
      </c>
      <c r="AF176" s="138" t="s">
        <v>240</v>
      </c>
      <c r="AG176" s="138" t="s">
        <v>240</v>
      </c>
      <c r="AH176" s="138"/>
    </row>
    <row r="177" spans="1:34">
      <c r="A177" s="131">
        <v>5111009</v>
      </c>
      <c r="B177" s="131" t="str">
        <f t="shared" si="4"/>
        <v>5111</v>
      </c>
      <c r="C177" s="131" t="str">
        <f t="shared" si="5"/>
        <v>5111</v>
      </c>
      <c r="D177" s="131" t="s">
        <v>781</v>
      </c>
      <c r="E177" s="132">
        <v>42629</v>
      </c>
      <c r="F177" s="133" t="s">
        <v>493</v>
      </c>
      <c r="G177" s="131" t="s">
        <v>492</v>
      </c>
      <c r="H177" s="196">
        <v>10</v>
      </c>
      <c r="I177" s="191" t="s">
        <v>568</v>
      </c>
      <c r="J177" s="131" t="s">
        <v>574</v>
      </c>
      <c r="K177" s="172" t="s">
        <v>216</v>
      </c>
      <c r="L177" s="175" t="s">
        <v>216</v>
      </c>
      <c r="M177" s="131" t="s">
        <v>216</v>
      </c>
      <c r="N177" s="131" t="s">
        <v>240</v>
      </c>
      <c r="O177" s="131" t="s">
        <v>240</v>
      </c>
      <c r="P177" s="131" t="s">
        <v>240</v>
      </c>
      <c r="Q177" s="131" t="s">
        <v>240</v>
      </c>
      <c r="R177" s="131" t="s">
        <v>240</v>
      </c>
      <c r="S177" s="131" t="s">
        <v>240</v>
      </c>
      <c r="T177" s="131" t="s">
        <v>240</v>
      </c>
      <c r="U177" s="131" t="s">
        <v>240</v>
      </c>
      <c r="V177" s="131" t="s">
        <v>240</v>
      </c>
      <c r="W177" s="132">
        <v>32022</v>
      </c>
      <c r="X177" s="131" t="s">
        <v>216</v>
      </c>
      <c r="Y177" s="136" t="s">
        <v>216</v>
      </c>
      <c r="Z177" s="232">
        <v>456</v>
      </c>
      <c r="AA177" s="131" t="s">
        <v>273</v>
      </c>
      <c r="AB177" s="131" t="s">
        <v>269</v>
      </c>
      <c r="AC177" s="138" t="s">
        <v>216</v>
      </c>
      <c r="AD177" s="138" t="s">
        <v>216</v>
      </c>
      <c r="AE177" s="138" t="s">
        <v>216</v>
      </c>
      <c r="AF177" s="138" t="s">
        <v>240</v>
      </c>
      <c r="AG177" s="138" t="s">
        <v>240</v>
      </c>
      <c r="AH177" s="138"/>
    </row>
    <row r="178" spans="1:34">
      <c r="A178" s="131">
        <v>5111009</v>
      </c>
      <c r="B178" s="131" t="str">
        <f t="shared" si="4"/>
        <v>5111</v>
      </c>
      <c r="C178" s="131" t="str">
        <f t="shared" si="5"/>
        <v>5111</v>
      </c>
      <c r="D178" s="131" t="s">
        <v>781</v>
      </c>
      <c r="E178" s="132">
        <v>42629</v>
      </c>
      <c r="F178" s="133" t="s">
        <v>503</v>
      </c>
      <c r="G178" s="131" t="s">
        <v>501</v>
      </c>
      <c r="H178" s="196">
        <v>10</v>
      </c>
      <c r="I178" s="191" t="s">
        <v>568</v>
      </c>
      <c r="J178" s="131" t="s">
        <v>574</v>
      </c>
      <c r="K178" s="172" t="s">
        <v>216</v>
      </c>
      <c r="L178" s="175" t="s">
        <v>216</v>
      </c>
      <c r="M178" s="131" t="s">
        <v>216</v>
      </c>
      <c r="N178" s="131" t="s">
        <v>240</v>
      </c>
      <c r="O178" s="131" t="s">
        <v>240</v>
      </c>
      <c r="P178" s="131" t="s">
        <v>240</v>
      </c>
      <c r="Q178" s="131" t="s">
        <v>240</v>
      </c>
      <c r="R178" s="131" t="s">
        <v>240</v>
      </c>
      <c r="S178" s="131" t="s">
        <v>240</v>
      </c>
      <c r="T178" s="131" t="s">
        <v>240</v>
      </c>
      <c r="U178" s="131" t="s">
        <v>240</v>
      </c>
      <c r="V178" s="131" t="s">
        <v>240</v>
      </c>
      <c r="W178" s="132">
        <v>36831</v>
      </c>
      <c r="X178" s="131" t="s">
        <v>216</v>
      </c>
      <c r="Y178" s="136" t="s">
        <v>216</v>
      </c>
      <c r="Z178" s="232">
        <v>970</v>
      </c>
      <c r="AA178" s="131" t="s">
        <v>268</v>
      </c>
      <c r="AB178" s="131" t="s">
        <v>269</v>
      </c>
      <c r="AC178" s="138" t="s">
        <v>216</v>
      </c>
      <c r="AD178" s="138" t="s">
        <v>216</v>
      </c>
      <c r="AE178" s="138" t="s">
        <v>216</v>
      </c>
      <c r="AF178" s="138" t="s">
        <v>240</v>
      </c>
      <c r="AG178" s="138" t="s">
        <v>240</v>
      </c>
      <c r="AH178" s="138"/>
    </row>
    <row r="179" spans="1:34">
      <c r="A179" s="131">
        <v>5111009</v>
      </c>
      <c r="B179" s="131" t="str">
        <f t="shared" si="4"/>
        <v>5111</v>
      </c>
      <c r="C179" s="131" t="str">
        <f t="shared" si="5"/>
        <v>5111</v>
      </c>
      <c r="D179" s="131" t="s">
        <v>781</v>
      </c>
      <c r="E179" s="132">
        <v>42629</v>
      </c>
      <c r="F179" s="133" t="s">
        <v>502</v>
      </c>
      <c r="G179" s="131" t="s">
        <v>501</v>
      </c>
      <c r="H179" s="196">
        <v>10</v>
      </c>
      <c r="I179" s="191" t="s">
        <v>568</v>
      </c>
      <c r="J179" s="131" t="s">
        <v>574</v>
      </c>
      <c r="K179" s="172" t="s">
        <v>216</v>
      </c>
      <c r="L179" s="175" t="s">
        <v>216</v>
      </c>
      <c r="M179" s="131" t="s">
        <v>216</v>
      </c>
      <c r="N179" s="131" t="s">
        <v>240</v>
      </c>
      <c r="O179" s="131" t="s">
        <v>240</v>
      </c>
      <c r="P179" s="131" t="s">
        <v>240</v>
      </c>
      <c r="Q179" s="131" t="s">
        <v>240</v>
      </c>
      <c r="R179" s="131" t="s">
        <v>240</v>
      </c>
      <c r="S179" s="131" t="s">
        <v>240</v>
      </c>
      <c r="T179" s="131" t="s">
        <v>240</v>
      </c>
      <c r="U179" s="131" t="s">
        <v>240</v>
      </c>
      <c r="V179" s="131" t="s">
        <v>240</v>
      </c>
      <c r="W179" s="132">
        <v>36831</v>
      </c>
      <c r="X179" s="131" t="s">
        <v>216</v>
      </c>
      <c r="Y179" s="136" t="s">
        <v>216</v>
      </c>
      <c r="Z179" s="232">
        <v>970</v>
      </c>
      <c r="AA179" s="131" t="s">
        <v>268</v>
      </c>
      <c r="AB179" s="131" t="s">
        <v>269</v>
      </c>
      <c r="AC179" s="138" t="s">
        <v>216</v>
      </c>
      <c r="AD179" s="138" t="s">
        <v>216</v>
      </c>
      <c r="AE179" s="138" t="s">
        <v>216</v>
      </c>
      <c r="AF179" s="138" t="s">
        <v>240</v>
      </c>
      <c r="AG179" s="138" t="s">
        <v>240</v>
      </c>
      <c r="AH179" s="138"/>
    </row>
    <row r="180" spans="1:34" ht="15" customHeight="1">
      <c r="A180" s="131">
        <v>5111009</v>
      </c>
      <c r="B180" s="131" t="str">
        <f t="shared" si="4"/>
        <v>5111</v>
      </c>
      <c r="C180" s="131" t="str">
        <f t="shared" si="5"/>
        <v>5111</v>
      </c>
      <c r="D180" s="162" t="s">
        <v>781</v>
      </c>
      <c r="E180" s="132">
        <v>42629</v>
      </c>
      <c r="F180" s="176" t="s">
        <v>301</v>
      </c>
      <c r="G180" s="177" t="s">
        <v>302</v>
      </c>
      <c r="H180" s="183">
        <v>2</v>
      </c>
      <c r="I180" s="189" t="s">
        <v>1061</v>
      </c>
      <c r="J180" s="131" t="s">
        <v>610</v>
      </c>
      <c r="K180" s="172" t="s">
        <v>216</v>
      </c>
      <c r="L180" s="175" t="s">
        <v>216</v>
      </c>
      <c r="M180" s="131" t="s">
        <v>216</v>
      </c>
      <c r="N180" s="131" t="s">
        <v>240</v>
      </c>
      <c r="O180" s="131" t="s">
        <v>240</v>
      </c>
      <c r="P180" s="131" t="s">
        <v>240</v>
      </c>
      <c r="Q180" s="131" t="s">
        <v>240</v>
      </c>
      <c r="R180" s="131" t="s">
        <v>240</v>
      </c>
      <c r="S180" s="131" t="s">
        <v>240</v>
      </c>
      <c r="T180" s="131" t="s">
        <v>240</v>
      </c>
      <c r="U180" s="131" t="s">
        <v>240</v>
      </c>
      <c r="V180" s="131" t="s">
        <v>240</v>
      </c>
      <c r="W180" s="132" t="s">
        <v>216</v>
      </c>
      <c r="X180" s="131" t="s">
        <v>216</v>
      </c>
      <c r="Y180" s="136" t="s">
        <v>216</v>
      </c>
      <c r="Z180" s="230">
        <v>500</v>
      </c>
      <c r="AA180" s="131" t="s">
        <v>268</v>
      </c>
      <c r="AB180" s="131" t="s">
        <v>269</v>
      </c>
      <c r="AC180" s="138" t="s">
        <v>216</v>
      </c>
      <c r="AD180" s="138" t="s">
        <v>216</v>
      </c>
      <c r="AE180" s="138" t="s">
        <v>216</v>
      </c>
      <c r="AF180" s="138" t="s">
        <v>240</v>
      </c>
      <c r="AG180" s="138" t="s">
        <v>240</v>
      </c>
      <c r="AH180" s="138"/>
    </row>
    <row r="181" spans="1:34">
      <c r="A181" s="131">
        <v>5111015</v>
      </c>
      <c r="B181" s="131" t="str">
        <f t="shared" si="4"/>
        <v>5111</v>
      </c>
      <c r="C181" s="131" t="str">
        <f t="shared" si="5"/>
        <v>5111</v>
      </c>
      <c r="D181" s="162" t="s">
        <v>791</v>
      </c>
      <c r="E181" s="132">
        <v>42629</v>
      </c>
      <c r="F181" s="176" t="s">
        <v>206</v>
      </c>
      <c r="G181" s="177" t="s">
        <v>231</v>
      </c>
      <c r="H181" s="178">
        <v>1</v>
      </c>
      <c r="I181" s="179" t="s">
        <v>1367</v>
      </c>
      <c r="J181" s="131" t="s">
        <v>150</v>
      </c>
      <c r="K181" s="172" t="s">
        <v>216</v>
      </c>
      <c r="L181" s="175" t="s">
        <v>216</v>
      </c>
      <c r="M181" s="131" t="s">
        <v>216</v>
      </c>
      <c r="N181" s="131" t="s">
        <v>240</v>
      </c>
      <c r="O181" s="131" t="s">
        <v>240</v>
      </c>
      <c r="P181" s="131" t="s">
        <v>240</v>
      </c>
      <c r="Q181" s="131" t="s">
        <v>240</v>
      </c>
      <c r="R181" s="131" t="s">
        <v>240</v>
      </c>
      <c r="S181" s="131" t="s">
        <v>240</v>
      </c>
      <c r="T181" s="131" t="s">
        <v>240</v>
      </c>
      <c r="U181" s="131" t="s">
        <v>240</v>
      </c>
      <c r="V181" s="131" t="s">
        <v>240</v>
      </c>
      <c r="W181" s="132">
        <v>33465</v>
      </c>
      <c r="X181" s="131" t="s">
        <v>216</v>
      </c>
      <c r="Y181" s="136" t="s">
        <v>216</v>
      </c>
      <c r="Z181" s="230">
        <v>555</v>
      </c>
      <c r="AA181" s="131" t="s">
        <v>268</v>
      </c>
      <c r="AB181" s="131" t="s">
        <v>269</v>
      </c>
      <c r="AC181" s="138" t="s">
        <v>216</v>
      </c>
      <c r="AD181" s="138" t="s">
        <v>216</v>
      </c>
      <c r="AE181" s="138" t="s">
        <v>216</v>
      </c>
      <c r="AF181" s="138" t="s">
        <v>240</v>
      </c>
      <c r="AG181" s="138" t="s">
        <v>240</v>
      </c>
      <c r="AH181" s="138"/>
    </row>
    <row r="182" spans="1:34" ht="45">
      <c r="A182" s="162">
        <v>5111005</v>
      </c>
      <c r="B182" s="162" t="str">
        <f t="shared" si="4"/>
        <v>5111</v>
      </c>
      <c r="C182" s="131" t="str">
        <f t="shared" si="5"/>
        <v>5111</v>
      </c>
      <c r="D182" s="240" t="s">
        <v>237</v>
      </c>
      <c r="E182" s="132">
        <v>42545</v>
      </c>
      <c r="F182" s="133" t="s">
        <v>1100</v>
      </c>
      <c r="G182" s="167" t="s">
        <v>1101</v>
      </c>
      <c r="H182" s="191">
        <v>9</v>
      </c>
      <c r="I182" s="191" t="s">
        <v>1369</v>
      </c>
      <c r="J182" s="192" t="s">
        <v>571</v>
      </c>
      <c r="K182" s="131" t="s">
        <v>1064</v>
      </c>
      <c r="L182" s="131"/>
      <c r="M182" s="131" t="s">
        <v>1064</v>
      </c>
      <c r="N182" s="131" t="s">
        <v>1064</v>
      </c>
      <c r="O182" s="131" t="s">
        <v>1064</v>
      </c>
      <c r="P182" s="131" t="s">
        <v>1102</v>
      </c>
      <c r="Q182" s="131" t="s">
        <v>1064</v>
      </c>
      <c r="R182" s="131" t="s">
        <v>1064</v>
      </c>
      <c r="S182" s="131" t="s">
        <v>1064</v>
      </c>
      <c r="T182" s="131" t="s">
        <v>1064</v>
      </c>
      <c r="U182" s="131" t="s">
        <v>1064</v>
      </c>
      <c r="V182" s="131" t="s">
        <v>1064</v>
      </c>
      <c r="W182" s="132">
        <v>42545</v>
      </c>
      <c r="X182" s="131">
        <v>1225</v>
      </c>
      <c r="Y182" s="131">
        <v>4980</v>
      </c>
      <c r="Z182" s="232">
        <v>4980</v>
      </c>
      <c r="AA182" s="131">
        <v>1</v>
      </c>
      <c r="AB182" s="131">
        <v>1</v>
      </c>
      <c r="AC182" s="138" t="s">
        <v>1094</v>
      </c>
      <c r="AD182" s="138" t="s">
        <v>1095</v>
      </c>
      <c r="AE182" s="138" t="s">
        <v>1076</v>
      </c>
      <c r="AF182" s="138" t="s">
        <v>1064</v>
      </c>
      <c r="AG182" s="138" t="s">
        <v>1064</v>
      </c>
      <c r="AH182" s="138"/>
    </row>
    <row r="183" spans="1:34" ht="30">
      <c r="A183" s="131">
        <v>5111002</v>
      </c>
      <c r="B183" s="131" t="str">
        <f t="shared" si="4"/>
        <v>5111</v>
      </c>
      <c r="C183" s="131" t="str">
        <f t="shared" si="5"/>
        <v>5111</v>
      </c>
      <c r="D183" s="162" t="s">
        <v>778</v>
      </c>
      <c r="E183" s="132">
        <v>42629</v>
      </c>
      <c r="F183" s="133" t="s">
        <v>682</v>
      </c>
      <c r="G183" s="131" t="s">
        <v>683</v>
      </c>
      <c r="H183" s="191">
        <v>12</v>
      </c>
      <c r="I183" s="131" t="s">
        <v>577</v>
      </c>
      <c r="J183" s="131" t="s">
        <v>657</v>
      </c>
      <c r="K183" s="131" t="s">
        <v>216</v>
      </c>
      <c r="L183" s="131" t="s">
        <v>216</v>
      </c>
      <c r="M183" s="131" t="s">
        <v>240</v>
      </c>
      <c r="N183" s="131" t="s">
        <v>240</v>
      </c>
      <c r="O183" s="131" t="s">
        <v>240</v>
      </c>
      <c r="P183" s="131" t="s">
        <v>240</v>
      </c>
      <c r="Q183" s="131" t="s">
        <v>240</v>
      </c>
      <c r="R183" s="131" t="s">
        <v>240</v>
      </c>
      <c r="S183" s="131" t="s">
        <v>240</v>
      </c>
      <c r="T183" s="131" t="s">
        <v>240</v>
      </c>
      <c r="U183" s="131" t="s">
        <v>240</v>
      </c>
      <c r="V183" s="131" t="s">
        <v>240</v>
      </c>
      <c r="W183" s="132" t="s">
        <v>216</v>
      </c>
      <c r="X183" s="131" t="s">
        <v>216</v>
      </c>
      <c r="Y183" s="136" t="s">
        <v>216</v>
      </c>
      <c r="Z183" s="232">
        <v>759</v>
      </c>
      <c r="AA183" s="131" t="s">
        <v>268</v>
      </c>
      <c r="AB183" s="131" t="s">
        <v>269</v>
      </c>
      <c r="AC183" s="138" t="s">
        <v>216</v>
      </c>
      <c r="AD183" s="138" t="s">
        <v>216</v>
      </c>
      <c r="AE183" s="138" t="s">
        <v>216</v>
      </c>
      <c r="AF183" s="138" t="s">
        <v>240</v>
      </c>
      <c r="AG183" s="138" t="s">
        <v>240</v>
      </c>
      <c r="AH183" s="138"/>
    </row>
    <row r="184" spans="1:34">
      <c r="A184" s="131">
        <v>5111005</v>
      </c>
      <c r="B184" s="131" t="str">
        <f t="shared" si="4"/>
        <v>5111</v>
      </c>
      <c r="C184" s="131" t="str">
        <f t="shared" si="5"/>
        <v>5111</v>
      </c>
      <c r="D184" s="180" t="s">
        <v>237</v>
      </c>
      <c r="E184" s="132">
        <v>42629</v>
      </c>
      <c r="F184" s="176" t="s">
        <v>210</v>
      </c>
      <c r="G184" s="177" t="s">
        <v>234</v>
      </c>
      <c r="H184" s="178">
        <v>1</v>
      </c>
      <c r="I184" s="179" t="s">
        <v>1367</v>
      </c>
      <c r="J184" s="131" t="s">
        <v>150</v>
      </c>
      <c r="K184" s="172" t="s">
        <v>592</v>
      </c>
      <c r="L184" s="175" t="s">
        <v>216</v>
      </c>
      <c r="M184" s="131" t="s">
        <v>216</v>
      </c>
      <c r="N184" s="131" t="s">
        <v>240</v>
      </c>
      <c r="O184" s="131" t="s">
        <v>240</v>
      </c>
      <c r="P184" s="131" t="s">
        <v>240</v>
      </c>
      <c r="Q184" s="131" t="s">
        <v>240</v>
      </c>
      <c r="R184" s="131" t="s">
        <v>240</v>
      </c>
      <c r="S184" s="131" t="s">
        <v>240</v>
      </c>
      <c r="T184" s="131" t="s">
        <v>240</v>
      </c>
      <c r="U184" s="131" t="s">
        <v>240</v>
      </c>
      <c r="V184" s="131" t="s">
        <v>240</v>
      </c>
      <c r="W184" s="132">
        <v>38486</v>
      </c>
      <c r="X184" s="131" t="s">
        <v>216</v>
      </c>
      <c r="Y184" s="136" t="s">
        <v>216</v>
      </c>
      <c r="Z184" s="230">
        <v>500</v>
      </c>
      <c r="AA184" s="131" t="s">
        <v>268</v>
      </c>
      <c r="AB184" s="131" t="s">
        <v>269</v>
      </c>
      <c r="AC184" s="138" t="s">
        <v>216</v>
      </c>
      <c r="AD184" s="138" t="s">
        <v>216</v>
      </c>
      <c r="AE184" s="138" t="s">
        <v>216</v>
      </c>
      <c r="AF184" s="138" t="s">
        <v>240</v>
      </c>
      <c r="AG184" s="138" t="s">
        <v>240</v>
      </c>
      <c r="AH184" s="138"/>
    </row>
    <row r="185" spans="1:34" ht="15" customHeight="1">
      <c r="A185" s="131">
        <v>5111005</v>
      </c>
      <c r="B185" s="131" t="str">
        <f t="shared" si="4"/>
        <v>5111</v>
      </c>
      <c r="C185" s="131" t="str">
        <f t="shared" si="5"/>
        <v>5111</v>
      </c>
      <c r="D185" s="162" t="s">
        <v>779</v>
      </c>
      <c r="E185" s="132">
        <v>42629</v>
      </c>
      <c r="F185" s="188" t="s">
        <v>291</v>
      </c>
      <c r="G185" s="138" t="s">
        <v>292</v>
      </c>
      <c r="H185" s="183">
        <v>2</v>
      </c>
      <c r="I185" s="189" t="s">
        <v>1061</v>
      </c>
      <c r="J185" s="131" t="s">
        <v>610</v>
      </c>
      <c r="K185" s="172" t="s">
        <v>216</v>
      </c>
      <c r="L185" s="175" t="s">
        <v>216</v>
      </c>
      <c r="M185" s="131" t="s">
        <v>216</v>
      </c>
      <c r="N185" s="131" t="s">
        <v>240</v>
      </c>
      <c r="O185" s="131" t="s">
        <v>240</v>
      </c>
      <c r="P185" s="131" t="s">
        <v>240</v>
      </c>
      <c r="Q185" s="131" t="s">
        <v>240</v>
      </c>
      <c r="R185" s="131" t="s">
        <v>240</v>
      </c>
      <c r="S185" s="131" t="s">
        <v>240</v>
      </c>
      <c r="T185" s="131" t="s">
        <v>240</v>
      </c>
      <c r="U185" s="131" t="s">
        <v>240</v>
      </c>
      <c r="V185" s="131" t="s">
        <v>240</v>
      </c>
      <c r="W185" s="132">
        <v>33475</v>
      </c>
      <c r="X185" s="131" t="s">
        <v>216</v>
      </c>
      <c r="Y185" s="136" t="s">
        <v>216</v>
      </c>
      <c r="Z185" s="234">
        <v>4514.1400000000003</v>
      </c>
      <c r="AA185" s="131" t="s">
        <v>268</v>
      </c>
      <c r="AB185" s="131" t="s">
        <v>269</v>
      </c>
      <c r="AC185" s="138" t="s">
        <v>216</v>
      </c>
      <c r="AD185" s="138" t="s">
        <v>216</v>
      </c>
      <c r="AE185" s="138" t="s">
        <v>216</v>
      </c>
      <c r="AF185" s="138" t="s">
        <v>240</v>
      </c>
      <c r="AG185" s="138" t="s">
        <v>240</v>
      </c>
      <c r="AH185" s="138"/>
    </row>
    <row r="186" spans="1:34" ht="30">
      <c r="A186" s="131">
        <v>5111004</v>
      </c>
      <c r="B186" s="131" t="str">
        <f t="shared" si="4"/>
        <v>5111</v>
      </c>
      <c r="C186" s="131" t="str">
        <f t="shared" si="5"/>
        <v>5111</v>
      </c>
      <c r="D186" s="131" t="s">
        <v>787</v>
      </c>
      <c r="E186" s="132">
        <v>42629</v>
      </c>
      <c r="F186" s="133" t="s">
        <v>666</v>
      </c>
      <c r="G186" s="131" t="s">
        <v>667</v>
      </c>
      <c r="H186" s="191">
        <v>13</v>
      </c>
      <c r="I186" s="189" t="s">
        <v>1061</v>
      </c>
      <c r="J186" s="131" t="s">
        <v>581</v>
      </c>
      <c r="K186" s="172" t="s">
        <v>216</v>
      </c>
      <c r="L186" s="175" t="s">
        <v>216</v>
      </c>
      <c r="M186" s="131" t="s">
        <v>216</v>
      </c>
      <c r="N186" s="131" t="s">
        <v>240</v>
      </c>
      <c r="O186" s="131" t="s">
        <v>240</v>
      </c>
      <c r="P186" s="131" t="s">
        <v>240</v>
      </c>
      <c r="Q186" s="131" t="s">
        <v>240</v>
      </c>
      <c r="R186" s="131" t="s">
        <v>240</v>
      </c>
      <c r="S186" s="131" t="s">
        <v>240</v>
      </c>
      <c r="T186" s="131" t="s">
        <v>240</v>
      </c>
      <c r="U186" s="131" t="s">
        <v>240</v>
      </c>
      <c r="V186" s="131" t="s">
        <v>240</v>
      </c>
      <c r="W186" s="132" t="s">
        <v>216</v>
      </c>
      <c r="X186" s="131" t="s">
        <v>216</v>
      </c>
      <c r="Y186" s="136" t="s">
        <v>216</v>
      </c>
      <c r="Z186" s="232">
        <v>2150</v>
      </c>
      <c r="AA186" s="131" t="s">
        <v>268</v>
      </c>
      <c r="AB186" s="131" t="s">
        <v>269</v>
      </c>
      <c r="AC186" s="138" t="s">
        <v>216</v>
      </c>
      <c r="AD186" s="138" t="s">
        <v>216</v>
      </c>
      <c r="AE186" s="138" t="s">
        <v>216</v>
      </c>
      <c r="AF186" s="138" t="s">
        <v>240</v>
      </c>
      <c r="AG186" s="138" t="s">
        <v>240</v>
      </c>
      <c r="AH186" s="138"/>
    </row>
    <row r="187" spans="1:34" ht="29.25">
      <c r="A187" s="131">
        <v>5111005</v>
      </c>
      <c r="B187" s="131" t="str">
        <f t="shared" si="4"/>
        <v>5111</v>
      </c>
      <c r="C187" s="131" t="str">
        <f t="shared" si="5"/>
        <v>5111</v>
      </c>
      <c r="D187" s="131" t="s">
        <v>237</v>
      </c>
      <c r="E187" s="132">
        <v>42629</v>
      </c>
      <c r="F187" s="176" t="s">
        <v>334</v>
      </c>
      <c r="G187" s="177" t="s">
        <v>335</v>
      </c>
      <c r="H187" s="178">
        <v>5</v>
      </c>
      <c r="I187" s="178" t="s">
        <v>1373</v>
      </c>
      <c r="J187" s="131" t="s">
        <v>153</v>
      </c>
      <c r="K187" s="172" t="s">
        <v>216</v>
      </c>
      <c r="L187" s="175" t="s">
        <v>216</v>
      </c>
      <c r="M187" s="131" t="s">
        <v>618</v>
      </c>
      <c r="N187" s="131" t="s">
        <v>240</v>
      </c>
      <c r="O187" s="131" t="s">
        <v>240</v>
      </c>
      <c r="P187" s="131" t="s">
        <v>240</v>
      </c>
      <c r="Q187" s="131" t="s">
        <v>240</v>
      </c>
      <c r="R187" s="131" t="s">
        <v>240</v>
      </c>
      <c r="S187" s="131" t="s">
        <v>240</v>
      </c>
      <c r="T187" s="131" t="s">
        <v>240</v>
      </c>
      <c r="U187" s="131" t="s">
        <v>240</v>
      </c>
      <c r="V187" s="131" t="s">
        <v>240</v>
      </c>
      <c r="W187" s="132">
        <v>38429</v>
      </c>
      <c r="X187" s="131" t="s">
        <v>216</v>
      </c>
      <c r="Y187" s="136" t="s">
        <v>216</v>
      </c>
      <c r="Z187" s="230">
        <v>739</v>
      </c>
      <c r="AA187" s="131" t="s">
        <v>268</v>
      </c>
      <c r="AB187" s="131" t="s">
        <v>269</v>
      </c>
      <c r="AC187" s="138" t="s">
        <v>216</v>
      </c>
      <c r="AD187" s="138" t="s">
        <v>216</v>
      </c>
      <c r="AE187" s="138" t="s">
        <v>216</v>
      </c>
      <c r="AF187" s="138" t="s">
        <v>240</v>
      </c>
      <c r="AG187" s="138" t="s">
        <v>240</v>
      </c>
      <c r="AH187" s="138"/>
    </row>
    <row r="188" spans="1:34" ht="29.25" customHeight="1">
      <c r="A188" s="131">
        <v>5111005</v>
      </c>
      <c r="B188" s="131" t="str">
        <f t="shared" si="4"/>
        <v>5111</v>
      </c>
      <c r="C188" s="131" t="str">
        <f t="shared" si="5"/>
        <v>5111</v>
      </c>
      <c r="D188" s="131" t="s">
        <v>237</v>
      </c>
      <c r="E188" s="132">
        <v>42629</v>
      </c>
      <c r="F188" s="176" t="s">
        <v>332</v>
      </c>
      <c r="G188" s="177" t="s">
        <v>333</v>
      </c>
      <c r="H188" s="178">
        <v>5</v>
      </c>
      <c r="I188" s="178" t="s">
        <v>1373</v>
      </c>
      <c r="J188" s="131" t="s">
        <v>153</v>
      </c>
      <c r="K188" s="172" t="s">
        <v>216</v>
      </c>
      <c r="L188" s="175" t="s">
        <v>216</v>
      </c>
      <c r="M188" s="131" t="s">
        <v>618</v>
      </c>
      <c r="N188" s="131" t="s">
        <v>240</v>
      </c>
      <c r="O188" s="131" t="s">
        <v>240</v>
      </c>
      <c r="P188" s="131" t="s">
        <v>240</v>
      </c>
      <c r="Q188" s="131" t="s">
        <v>240</v>
      </c>
      <c r="R188" s="131" t="s">
        <v>240</v>
      </c>
      <c r="S188" s="131" t="s">
        <v>240</v>
      </c>
      <c r="T188" s="131" t="s">
        <v>240</v>
      </c>
      <c r="U188" s="131" t="s">
        <v>240</v>
      </c>
      <c r="V188" s="131" t="s">
        <v>240</v>
      </c>
      <c r="W188" s="132">
        <v>38429</v>
      </c>
      <c r="X188" s="131" t="s">
        <v>216</v>
      </c>
      <c r="Y188" s="136" t="s">
        <v>216</v>
      </c>
      <c r="Z188" s="230">
        <v>739</v>
      </c>
      <c r="AA188" s="131" t="s">
        <v>268</v>
      </c>
      <c r="AB188" s="131" t="s">
        <v>269</v>
      </c>
      <c r="AC188" s="138" t="s">
        <v>216</v>
      </c>
      <c r="AD188" s="138" t="s">
        <v>216</v>
      </c>
      <c r="AE188" s="138" t="s">
        <v>216</v>
      </c>
      <c r="AF188" s="138" t="s">
        <v>240</v>
      </c>
      <c r="AG188" s="138" t="s">
        <v>240</v>
      </c>
      <c r="AH188" s="138"/>
    </row>
    <row r="189" spans="1:34" ht="30" customHeight="1">
      <c r="A189" s="131">
        <v>5111001</v>
      </c>
      <c r="B189" s="131" t="str">
        <f t="shared" si="4"/>
        <v>5111</v>
      </c>
      <c r="C189" s="131" t="str">
        <f t="shared" si="5"/>
        <v>5111</v>
      </c>
      <c r="D189" s="131" t="s">
        <v>972</v>
      </c>
      <c r="E189" s="132">
        <v>42629</v>
      </c>
      <c r="F189" s="133" t="s">
        <v>412</v>
      </c>
      <c r="G189" s="131" t="s">
        <v>413</v>
      </c>
      <c r="H189" s="191">
        <v>14</v>
      </c>
      <c r="I189" s="131" t="s">
        <v>1368</v>
      </c>
      <c r="J189" s="131" t="s">
        <v>573</v>
      </c>
      <c r="K189" s="172" t="s">
        <v>216</v>
      </c>
      <c r="L189" s="175" t="s">
        <v>216</v>
      </c>
      <c r="M189" s="131" t="s">
        <v>216</v>
      </c>
      <c r="N189" s="131" t="s">
        <v>240</v>
      </c>
      <c r="O189" s="131" t="s">
        <v>240</v>
      </c>
      <c r="P189" s="131" t="s">
        <v>240</v>
      </c>
      <c r="Q189" s="131" t="s">
        <v>240</v>
      </c>
      <c r="R189" s="131" t="s">
        <v>240</v>
      </c>
      <c r="S189" s="131" t="s">
        <v>240</v>
      </c>
      <c r="T189" s="131" t="s">
        <v>240</v>
      </c>
      <c r="U189" s="131" t="s">
        <v>240</v>
      </c>
      <c r="V189" s="131" t="s">
        <v>240</v>
      </c>
      <c r="W189" s="132" t="s">
        <v>216</v>
      </c>
      <c r="X189" s="131" t="s">
        <v>216</v>
      </c>
      <c r="Y189" s="136" t="s">
        <v>216</v>
      </c>
      <c r="Z189" s="233">
        <v>2400</v>
      </c>
      <c r="AA189" s="131" t="s">
        <v>268</v>
      </c>
      <c r="AB189" s="131" t="s">
        <v>269</v>
      </c>
      <c r="AC189" s="138" t="s">
        <v>216</v>
      </c>
      <c r="AD189" s="138" t="s">
        <v>216</v>
      </c>
      <c r="AE189" s="138" t="s">
        <v>216</v>
      </c>
      <c r="AF189" s="138" t="s">
        <v>240</v>
      </c>
      <c r="AG189" s="138" t="s">
        <v>240</v>
      </c>
      <c r="AH189" s="138"/>
    </row>
    <row r="190" spans="1:34">
      <c r="A190" s="131">
        <v>5111006</v>
      </c>
      <c r="B190" s="131" t="str">
        <f t="shared" si="4"/>
        <v>5111</v>
      </c>
      <c r="C190" s="131" t="str">
        <f t="shared" si="5"/>
        <v>5111</v>
      </c>
      <c r="D190" s="131" t="s">
        <v>789</v>
      </c>
      <c r="E190" s="132">
        <v>42629</v>
      </c>
      <c r="F190" s="133" t="s">
        <v>716</v>
      </c>
      <c r="G190" s="131" t="s">
        <v>413</v>
      </c>
      <c r="H190" s="191">
        <v>8</v>
      </c>
      <c r="I190" s="131" t="s">
        <v>580</v>
      </c>
      <c r="J190" s="131" t="s">
        <v>579</v>
      </c>
      <c r="K190" s="131" t="s">
        <v>216</v>
      </c>
      <c r="L190" s="131" t="s">
        <v>216</v>
      </c>
      <c r="M190" s="131" t="s">
        <v>240</v>
      </c>
      <c r="N190" s="131" t="s">
        <v>240</v>
      </c>
      <c r="O190" s="131" t="s">
        <v>240</v>
      </c>
      <c r="P190" s="131" t="s">
        <v>240</v>
      </c>
      <c r="Q190" s="131" t="s">
        <v>240</v>
      </c>
      <c r="R190" s="131" t="s">
        <v>240</v>
      </c>
      <c r="S190" s="131" t="s">
        <v>240</v>
      </c>
      <c r="T190" s="131" t="s">
        <v>240</v>
      </c>
      <c r="U190" s="131" t="s">
        <v>240</v>
      </c>
      <c r="V190" s="131" t="s">
        <v>240</v>
      </c>
      <c r="W190" s="132">
        <v>33078</v>
      </c>
      <c r="X190" s="131" t="s">
        <v>216</v>
      </c>
      <c r="Y190" s="136" t="s">
        <v>216</v>
      </c>
      <c r="Z190" s="232">
        <v>12000</v>
      </c>
      <c r="AA190" s="131" t="s">
        <v>268</v>
      </c>
      <c r="AB190" s="162" t="s">
        <v>269</v>
      </c>
      <c r="AC190" s="138" t="s">
        <v>216</v>
      </c>
      <c r="AD190" s="138" t="s">
        <v>216</v>
      </c>
      <c r="AE190" s="138" t="s">
        <v>216</v>
      </c>
      <c r="AF190" s="138" t="s">
        <v>240</v>
      </c>
      <c r="AG190" s="138" t="s">
        <v>240</v>
      </c>
      <c r="AH190" s="138"/>
    </row>
    <row r="191" spans="1:34" ht="45">
      <c r="A191" s="131">
        <v>5111005</v>
      </c>
      <c r="B191" s="131" t="str">
        <f t="shared" si="4"/>
        <v>5111</v>
      </c>
      <c r="C191" s="131" t="str">
        <f t="shared" si="5"/>
        <v>5111</v>
      </c>
      <c r="D191" s="131" t="s">
        <v>237</v>
      </c>
      <c r="E191" s="132">
        <v>42629</v>
      </c>
      <c r="F191" s="133" t="s">
        <v>364</v>
      </c>
      <c r="G191" s="131" t="s">
        <v>365</v>
      </c>
      <c r="H191" s="191">
        <v>9</v>
      </c>
      <c r="I191" s="191" t="s">
        <v>1369</v>
      </c>
      <c r="J191" s="192" t="s">
        <v>571</v>
      </c>
      <c r="K191" s="172" t="s">
        <v>599</v>
      </c>
      <c r="L191" s="175" t="s">
        <v>216</v>
      </c>
      <c r="M191" s="131" t="s">
        <v>216</v>
      </c>
      <c r="N191" s="131" t="s">
        <v>240</v>
      </c>
      <c r="O191" s="131" t="s">
        <v>240</v>
      </c>
      <c r="P191" s="131" t="s">
        <v>240</v>
      </c>
      <c r="Q191" s="131" t="s">
        <v>240</v>
      </c>
      <c r="R191" s="131" t="s">
        <v>240</v>
      </c>
      <c r="S191" s="131" t="s">
        <v>240</v>
      </c>
      <c r="T191" s="131" t="s">
        <v>240</v>
      </c>
      <c r="U191" s="131" t="s">
        <v>240</v>
      </c>
      <c r="V191" s="131" t="s">
        <v>240</v>
      </c>
      <c r="W191" s="132" t="s">
        <v>216</v>
      </c>
      <c r="X191" s="131" t="s">
        <v>216</v>
      </c>
      <c r="Y191" s="136" t="s">
        <v>216</v>
      </c>
      <c r="Z191" s="230">
        <v>2853</v>
      </c>
      <c r="AA191" s="131" t="s">
        <v>268</v>
      </c>
      <c r="AB191" s="131" t="s">
        <v>269</v>
      </c>
      <c r="AC191" s="138" t="s">
        <v>216</v>
      </c>
      <c r="AD191" s="138" t="s">
        <v>216</v>
      </c>
      <c r="AE191" s="138" t="s">
        <v>216</v>
      </c>
      <c r="AF191" s="138" t="s">
        <v>240</v>
      </c>
      <c r="AG191" s="138" t="s">
        <v>240</v>
      </c>
      <c r="AH191" s="138"/>
    </row>
    <row r="192" spans="1:34">
      <c r="A192" s="131">
        <v>5111009</v>
      </c>
      <c r="B192" s="131" t="str">
        <f t="shared" si="4"/>
        <v>5111</v>
      </c>
      <c r="C192" s="131" t="str">
        <f t="shared" si="5"/>
        <v>5111</v>
      </c>
      <c r="D192" s="131" t="s">
        <v>781</v>
      </c>
      <c r="E192" s="132">
        <v>42629</v>
      </c>
      <c r="F192" s="133" t="s">
        <v>421</v>
      </c>
      <c r="G192" s="131" t="s">
        <v>422</v>
      </c>
      <c r="H192" s="191">
        <v>14</v>
      </c>
      <c r="I192" s="131" t="s">
        <v>1368</v>
      </c>
      <c r="J192" s="131" t="s">
        <v>573</v>
      </c>
      <c r="K192" s="172" t="s">
        <v>216</v>
      </c>
      <c r="L192" s="175" t="s">
        <v>216</v>
      </c>
      <c r="M192" s="131" t="s">
        <v>216</v>
      </c>
      <c r="N192" s="131" t="s">
        <v>240</v>
      </c>
      <c r="O192" s="131" t="s">
        <v>240</v>
      </c>
      <c r="P192" s="131" t="s">
        <v>240</v>
      </c>
      <c r="Q192" s="131" t="s">
        <v>240</v>
      </c>
      <c r="R192" s="131" t="s">
        <v>240</v>
      </c>
      <c r="S192" s="131" t="s">
        <v>240</v>
      </c>
      <c r="T192" s="131" t="s">
        <v>240</v>
      </c>
      <c r="U192" s="131" t="s">
        <v>240</v>
      </c>
      <c r="V192" s="131" t="s">
        <v>240</v>
      </c>
      <c r="W192" s="132">
        <v>38273</v>
      </c>
      <c r="X192" s="131" t="s">
        <v>216</v>
      </c>
      <c r="Y192" s="136" t="s">
        <v>216</v>
      </c>
      <c r="Z192" s="232">
        <v>759</v>
      </c>
      <c r="AA192" s="131" t="s">
        <v>268</v>
      </c>
      <c r="AB192" s="131" t="s">
        <v>269</v>
      </c>
      <c r="AC192" s="138" t="s">
        <v>216</v>
      </c>
      <c r="AD192" s="138" t="s">
        <v>216</v>
      </c>
      <c r="AE192" s="138" t="s">
        <v>216</v>
      </c>
      <c r="AF192" s="138" t="s">
        <v>240</v>
      </c>
      <c r="AG192" s="138" t="s">
        <v>240</v>
      </c>
      <c r="AH192" s="138"/>
    </row>
    <row r="193" spans="1:34" ht="15" customHeight="1">
      <c r="A193" s="131">
        <v>5111009</v>
      </c>
      <c r="B193" s="131" t="str">
        <f t="shared" si="4"/>
        <v>5111</v>
      </c>
      <c r="C193" s="131" t="str">
        <f t="shared" si="5"/>
        <v>5111</v>
      </c>
      <c r="D193" s="131" t="s">
        <v>981</v>
      </c>
      <c r="E193" s="132">
        <v>42629</v>
      </c>
      <c r="F193" s="176" t="s">
        <v>299</v>
      </c>
      <c r="G193" s="177" t="s">
        <v>300</v>
      </c>
      <c r="H193" s="183">
        <v>2</v>
      </c>
      <c r="I193" s="189" t="s">
        <v>1061</v>
      </c>
      <c r="J193" s="131" t="s">
        <v>610</v>
      </c>
      <c r="K193" s="172" t="s">
        <v>216</v>
      </c>
      <c r="L193" s="175" t="s">
        <v>216</v>
      </c>
      <c r="M193" s="131" t="s">
        <v>216</v>
      </c>
      <c r="N193" s="131" t="s">
        <v>240</v>
      </c>
      <c r="O193" s="131" t="s">
        <v>240</v>
      </c>
      <c r="P193" s="131" t="s">
        <v>240</v>
      </c>
      <c r="Q193" s="131" t="s">
        <v>240</v>
      </c>
      <c r="R193" s="131" t="s">
        <v>240</v>
      </c>
      <c r="S193" s="131" t="s">
        <v>240</v>
      </c>
      <c r="T193" s="131" t="s">
        <v>240</v>
      </c>
      <c r="U193" s="131" t="s">
        <v>240</v>
      </c>
      <c r="V193" s="131" t="s">
        <v>240</v>
      </c>
      <c r="W193" s="132" t="s">
        <v>216</v>
      </c>
      <c r="X193" s="131" t="s">
        <v>216</v>
      </c>
      <c r="Y193" s="136" t="s">
        <v>216</v>
      </c>
      <c r="Z193" s="230">
        <v>990</v>
      </c>
      <c r="AA193" s="131" t="s">
        <v>268</v>
      </c>
      <c r="AB193" s="131" t="s">
        <v>269</v>
      </c>
      <c r="AC193" s="138" t="s">
        <v>216</v>
      </c>
      <c r="AD193" s="138" t="s">
        <v>216</v>
      </c>
      <c r="AE193" s="138" t="s">
        <v>216</v>
      </c>
      <c r="AF193" s="138" t="s">
        <v>240</v>
      </c>
      <c r="AG193" s="138" t="s">
        <v>240</v>
      </c>
      <c r="AH193" s="138"/>
    </row>
    <row r="194" spans="1:34" ht="45">
      <c r="A194" s="131" t="s">
        <v>1115</v>
      </c>
      <c r="B194" s="131" t="str">
        <f t="shared" si="4"/>
        <v>5151</v>
      </c>
      <c r="C194" s="131" t="str">
        <f t="shared" si="5"/>
        <v>5151</v>
      </c>
      <c r="D194" s="209">
        <v>42623</v>
      </c>
      <c r="E194" s="132">
        <v>42623</v>
      </c>
      <c r="F194" s="133" t="s">
        <v>1116</v>
      </c>
      <c r="G194" s="131" t="s">
        <v>1117</v>
      </c>
      <c r="H194" s="191">
        <v>9</v>
      </c>
      <c r="I194" s="131" t="s">
        <v>1369</v>
      </c>
      <c r="J194" s="131" t="s">
        <v>571</v>
      </c>
      <c r="K194" s="131" t="s">
        <v>1070</v>
      </c>
      <c r="L194" s="131" t="s">
        <v>1118</v>
      </c>
      <c r="M194" s="131" t="s">
        <v>1119</v>
      </c>
      <c r="N194" s="131" t="s">
        <v>1064</v>
      </c>
      <c r="O194" s="131" t="s">
        <v>1064</v>
      </c>
      <c r="P194" s="131" t="s">
        <v>128</v>
      </c>
      <c r="Q194" s="131" t="s">
        <v>1064</v>
      </c>
      <c r="R194" s="131" t="s">
        <v>1064</v>
      </c>
      <c r="S194" s="131" t="s">
        <v>1064</v>
      </c>
      <c r="T194" s="131" t="s">
        <v>1064</v>
      </c>
      <c r="U194" s="131" t="s">
        <v>1064</v>
      </c>
      <c r="V194" s="131" t="s">
        <v>1064</v>
      </c>
      <c r="W194" s="132">
        <v>42623</v>
      </c>
      <c r="X194" s="131">
        <v>3820</v>
      </c>
      <c r="Y194" s="131">
        <v>5900</v>
      </c>
      <c r="Z194" s="194">
        <v>5900</v>
      </c>
      <c r="AA194" s="131">
        <v>1</v>
      </c>
      <c r="AB194" s="131">
        <v>1</v>
      </c>
      <c r="AC194" s="138" t="s">
        <v>1120</v>
      </c>
      <c r="AD194" s="138" t="s">
        <v>1121</v>
      </c>
      <c r="AE194" s="138" t="s">
        <v>1076</v>
      </c>
      <c r="AF194" s="138" t="s">
        <v>1064</v>
      </c>
      <c r="AG194" s="138" t="s">
        <v>1064</v>
      </c>
      <c r="AH194" s="138"/>
    </row>
    <row r="195" spans="1:34">
      <c r="A195" s="131">
        <v>5411002</v>
      </c>
      <c r="B195" s="131" t="str">
        <f t="shared" si="4"/>
        <v>5411</v>
      </c>
      <c r="C195" s="131" t="str">
        <f t="shared" si="5"/>
        <v>5411</v>
      </c>
      <c r="D195" s="131" t="s">
        <v>967</v>
      </c>
      <c r="E195" s="132">
        <v>42629</v>
      </c>
      <c r="F195" s="133">
        <v>17</v>
      </c>
      <c r="G195" s="133" t="s">
        <v>140</v>
      </c>
      <c r="H195" s="131">
        <v>17</v>
      </c>
      <c r="I195" s="189" t="s">
        <v>1370</v>
      </c>
      <c r="J195" s="139" t="s">
        <v>152</v>
      </c>
      <c r="K195" s="140" t="s">
        <v>140</v>
      </c>
      <c r="L195" s="152">
        <v>2008</v>
      </c>
      <c r="M195" s="142" t="s">
        <v>173</v>
      </c>
      <c r="N195" s="131">
        <v>17</v>
      </c>
      <c r="O195" s="131">
        <v>21</v>
      </c>
      <c r="P195" s="140" t="s">
        <v>128</v>
      </c>
      <c r="Q195" s="131">
        <v>2020</v>
      </c>
      <c r="R195" s="2" t="s">
        <v>1552</v>
      </c>
      <c r="S195" s="131" t="s">
        <v>239</v>
      </c>
      <c r="T195" s="131" t="s">
        <v>240</v>
      </c>
      <c r="U195" s="131" t="s">
        <v>240</v>
      </c>
      <c r="V195" s="131" t="s">
        <v>240</v>
      </c>
      <c r="W195" s="132">
        <v>39802</v>
      </c>
      <c r="X195" s="131">
        <v>12114</v>
      </c>
      <c r="Y195" s="136">
        <v>153565.5</v>
      </c>
      <c r="Z195" s="137">
        <v>59500</v>
      </c>
      <c r="AA195" s="131" t="s">
        <v>273</v>
      </c>
      <c r="AB195" s="131" t="s">
        <v>269</v>
      </c>
      <c r="AC195" s="138" t="s">
        <v>216</v>
      </c>
      <c r="AD195" s="138" t="s">
        <v>216</v>
      </c>
      <c r="AE195" s="138" t="s">
        <v>216</v>
      </c>
      <c r="AF195" s="138" t="s">
        <v>240</v>
      </c>
      <c r="AG195" s="138" t="s">
        <v>240</v>
      </c>
      <c r="AH195" s="138"/>
    </row>
    <row r="196" spans="1:34">
      <c r="A196" s="131">
        <v>5411002</v>
      </c>
      <c r="B196" s="131" t="str">
        <f t="shared" si="4"/>
        <v>5411</v>
      </c>
      <c r="C196" s="131" t="str">
        <f t="shared" si="5"/>
        <v>5411</v>
      </c>
      <c r="D196" s="131" t="s">
        <v>967</v>
      </c>
      <c r="E196" s="132">
        <v>42629</v>
      </c>
      <c r="F196" s="133">
        <v>20</v>
      </c>
      <c r="G196" s="133" t="s">
        <v>140</v>
      </c>
      <c r="H196" s="131">
        <v>20</v>
      </c>
      <c r="I196" s="154" t="s">
        <v>1553</v>
      </c>
      <c r="J196" s="139" t="s">
        <v>149</v>
      </c>
      <c r="K196" s="155" t="s">
        <v>140</v>
      </c>
      <c r="L196" s="156">
        <v>2005</v>
      </c>
      <c r="M196" s="157" t="s">
        <v>176</v>
      </c>
      <c r="N196" s="131">
        <v>21</v>
      </c>
      <c r="O196" s="131">
        <v>12</v>
      </c>
      <c r="P196" s="155" t="s">
        <v>187</v>
      </c>
      <c r="Q196" s="131">
        <v>2020</v>
      </c>
      <c r="R196" s="2" t="s">
        <v>1554</v>
      </c>
      <c r="S196" s="131" t="s">
        <v>239</v>
      </c>
      <c r="T196" s="131" t="s">
        <v>240</v>
      </c>
      <c r="U196" s="131" t="s">
        <v>240</v>
      </c>
      <c r="V196" s="131" t="s">
        <v>240</v>
      </c>
      <c r="W196" s="132">
        <v>38449</v>
      </c>
      <c r="X196" s="131">
        <v>20466</v>
      </c>
      <c r="Y196" s="136">
        <v>145500</v>
      </c>
      <c r="Z196" s="137">
        <v>42300</v>
      </c>
      <c r="AA196" s="131" t="s">
        <v>273</v>
      </c>
      <c r="AB196" s="131" t="s">
        <v>269</v>
      </c>
      <c r="AC196" s="138" t="s">
        <v>216</v>
      </c>
      <c r="AD196" s="138" t="s">
        <v>140</v>
      </c>
      <c r="AE196" s="138" t="s">
        <v>216</v>
      </c>
      <c r="AF196" s="138" t="s">
        <v>240</v>
      </c>
      <c r="AG196" s="138" t="s">
        <v>240</v>
      </c>
      <c r="AH196" s="138"/>
    </row>
    <row r="197" spans="1:34">
      <c r="A197" s="131">
        <v>5411002</v>
      </c>
      <c r="B197" s="131" t="str">
        <f t="shared" si="4"/>
        <v>5411</v>
      </c>
      <c r="C197" s="131" t="str">
        <f t="shared" si="5"/>
        <v>5411</v>
      </c>
      <c r="D197" s="131" t="s">
        <v>967</v>
      </c>
      <c r="E197" s="132">
        <v>42629</v>
      </c>
      <c r="F197" s="133">
        <v>22</v>
      </c>
      <c r="G197" s="133" t="s">
        <v>140</v>
      </c>
      <c r="H197" s="131">
        <v>22</v>
      </c>
      <c r="I197" s="153" t="s">
        <v>284</v>
      </c>
      <c r="J197" s="139" t="s">
        <v>149</v>
      </c>
      <c r="K197" s="160" t="s">
        <v>140</v>
      </c>
      <c r="L197" s="158">
        <v>2005</v>
      </c>
      <c r="M197" s="159" t="s">
        <v>178</v>
      </c>
      <c r="N197" s="131">
        <v>23</v>
      </c>
      <c r="O197" s="131">
        <v>4</v>
      </c>
      <c r="P197" s="160" t="s">
        <v>128</v>
      </c>
      <c r="Q197" s="131">
        <v>2020</v>
      </c>
      <c r="R197" s="2" t="s">
        <v>1555</v>
      </c>
      <c r="S197" s="131" t="s">
        <v>239</v>
      </c>
      <c r="T197" s="131" t="s">
        <v>240</v>
      </c>
      <c r="U197" s="131" t="s">
        <v>240</v>
      </c>
      <c r="V197" s="131" t="s">
        <v>240</v>
      </c>
      <c r="W197" s="132">
        <v>38603</v>
      </c>
      <c r="X197" s="131" t="s">
        <v>216</v>
      </c>
      <c r="Y197" s="136" t="s">
        <v>216</v>
      </c>
      <c r="Z197" s="137">
        <v>41000</v>
      </c>
      <c r="AA197" s="131" t="s">
        <v>283</v>
      </c>
      <c r="AB197" s="131" t="s">
        <v>269</v>
      </c>
      <c r="AC197" s="138" t="s">
        <v>216</v>
      </c>
      <c r="AD197" s="138" t="s">
        <v>216</v>
      </c>
      <c r="AE197" s="138" t="s">
        <v>216</v>
      </c>
      <c r="AF197" s="138" t="s">
        <v>240</v>
      </c>
      <c r="AG197" s="138" t="s">
        <v>240</v>
      </c>
      <c r="AH197" s="138"/>
    </row>
    <row r="198" spans="1:34" ht="30">
      <c r="A198" s="131">
        <v>5411002</v>
      </c>
      <c r="B198" s="131" t="str">
        <f t="shared" si="4"/>
        <v>5411</v>
      </c>
      <c r="C198" s="131" t="str">
        <f t="shared" si="5"/>
        <v>5411</v>
      </c>
      <c r="D198" s="131" t="s">
        <v>967</v>
      </c>
      <c r="E198" s="132">
        <v>42629</v>
      </c>
      <c r="F198" s="133">
        <v>23</v>
      </c>
      <c r="G198" s="133" t="s">
        <v>140</v>
      </c>
      <c r="H198" s="131">
        <v>23</v>
      </c>
      <c r="I198" s="153" t="s">
        <v>1367</v>
      </c>
      <c r="J198" s="161" t="s">
        <v>150</v>
      </c>
      <c r="K198" s="160" t="s">
        <v>140</v>
      </c>
      <c r="L198" s="158">
        <v>2013</v>
      </c>
      <c r="M198" s="159" t="s">
        <v>179</v>
      </c>
      <c r="N198" s="131">
        <v>24</v>
      </c>
      <c r="O198" s="131">
        <v>32</v>
      </c>
      <c r="P198" s="160" t="s">
        <v>1438</v>
      </c>
      <c r="Q198" s="131">
        <v>2020</v>
      </c>
      <c r="R198" s="2" t="s">
        <v>1556</v>
      </c>
      <c r="S198" s="131">
        <v>2081269</v>
      </c>
      <c r="T198" s="131" t="s">
        <v>240</v>
      </c>
      <c r="U198" s="131" t="s">
        <v>240</v>
      </c>
      <c r="V198" s="131" t="s">
        <v>240</v>
      </c>
      <c r="W198" s="132">
        <v>41586</v>
      </c>
      <c r="X198" s="131">
        <v>1320</v>
      </c>
      <c r="Y198" s="136" t="s">
        <v>216</v>
      </c>
      <c r="Z198" s="137">
        <v>159500</v>
      </c>
      <c r="AA198" s="131" t="s">
        <v>268</v>
      </c>
      <c r="AB198" s="131" t="s">
        <v>269</v>
      </c>
      <c r="AC198" s="138" t="s">
        <v>216</v>
      </c>
      <c r="AD198" s="138" t="s">
        <v>140</v>
      </c>
      <c r="AE198" s="138" t="s">
        <v>216</v>
      </c>
      <c r="AF198" s="138" t="s">
        <v>240</v>
      </c>
      <c r="AG198" s="138" t="s">
        <v>240</v>
      </c>
      <c r="AH198" s="138" t="s">
        <v>285</v>
      </c>
    </row>
    <row r="199" spans="1:34" ht="30">
      <c r="A199" s="131">
        <v>5411002</v>
      </c>
      <c r="B199" s="131" t="str">
        <f t="shared" si="4"/>
        <v>5411</v>
      </c>
      <c r="C199" s="131" t="str">
        <f t="shared" si="5"/>
        <v>5411</v>
      </c>
      <c r="D199" s="131" t="s">
        <v>967</v>
      </c>
      <c r="E199" s="132">
        <v>42629</v>
      </c>
      <c r="F199" s="133">
        <v>25</v>
      </c>
      <c r="G199" s="133" t="s">
        <v>140</v>
      </c>
      <c r="H199" s="131">
        <v>25</v>
      </c>
      <c r="I199" s="153" t="s">
        <v>800</v>
      </c>
      <c r="J199" s="161" t="s">
        <v>190</v>
      </c>
      <c r="K199" s="165" t="s">
        <v>140</v>
      </c>
      <c r="L199" s="166">
        <v>2015</v>
      </c>
      <c r="M199" s="167" t="s">
        <v>1557</v>
      </c>
      <c r="N199" s="131">
        <v>34</v>
      </c>
      <c r="O199" s="131">
        <v>34</v>
      </c>
      <c r="P199" s="165" t="s">
        <v>1558</v>
      </c>
      <c r="Q199" s="131">
        <v>2020</v>
      </c>
      <c r="R199" s="2" t="s">
        <v>1559</v>
      </c>
      <c r="S199" s="131" t="s">
        <v>239</v>
      </c>
      <c r="T199" s="131" t="s">
        <v>240</v>
      </c>
      <c r="U199" s="131" t="s">
        <v>240</v>
      </c>
      <c r="V199" s="131" t="s">
        <v>240</v>
      </c>
      <c r="W199" s="132" t="s">
        <v>216</v>
      </c>
      <c r="X199" s="131" t="s">
        <v>240</v>
      </c>
      <c r="Y199" s="136" t="s">
        <v>240</v>
      </c>
      <c r="Z199" s="208">
        <v>0</v>
      </c>
      <c r="AA199" s="131" t="s">
        <v>268</v>
      </c>
      <c r="AB199" s="131" t="s">
        <v>282</v>
      </c>
      <c r="AC199" s="138" t="s">
        <v>216</v>
      </c>
      <c r="AD199" s="138" t="s">
        <v>216</v>
      </c>
      <c r="AE199" s="138" t="s">
        <v>216</v>
      </c>
      <c r="AF199" s="138" t="s">
        <v>240</v>
      </c>
      <c r="AG199" s="138" t="s">
        <v>240</v>
      </c>
      <c r="AH199" s="138" t="s">
        <v>798</v>
      </c>
    </row>
    <row r="200" spans="1:34">
      <c r="A200" s="131">
        <v>5411002</v>
      </c>
      <c r="B200" s="131" t="str">
        <f t="shared" ref="B200:B257" si="6">LEFT(A200,4)</f>
        <v>5411</v>
      </c>
      <c r="C200" s="131" t="str">
        <f t="shared" si="5"/>
        <v>5411</v>
      </c>
      <c r="D200" s="131" t="s">
        <v>967</v>
      </c>
      <c r="E200" s="132">
        <v>42629</v>
      </c>
      <c r="F200" s="133">
        <v>8</v>
      </c>
      <c r="G200" s="133" t="s">
        <v>134</v>
      </c>
      <c r="H200" s="131">
        <v>8</v>
      </c>
      <c r="I200" s="151" t="s">
        <v>258</v>
      </c>
      <c r="J200" s="139" t="s">
        <v>152</v>
      </c>
      <c r="K200" s="144" t="s">
        <v>134</v>
      </c>
      <c r="L200" s="141">
        <v>2000</v>
      </c>
      <c r="M200" s="143" t="s">
        <v>259</v>
      </c>
      <c r="N200" s="131">
        <v>8</v>
      </c>
      <c r="O200" s="131">
        <v>10</v>
      </c>
      <c r="P200" s="140" t="s">
        <v>128</v>
      </c>
      <c r="Q200" s="131">
        <v>2020</v>
      </c>
      <c r="R200" s="2" t="s">
        <v>1560</v>
      </c>
      <c r="S200" s="131" t="s">
        <v>239</v>
      </c>
      <c r="T200" s="131" t="s">
        <v>240</v>
      </c>
      <c r="U200" s="131" t="s">
        <v>240</v>
      </c>
      <c r="V200" s="131" t="s">
        <v>240</v>
      </c>
      <c r="W200" s="132">
        <v>36704</v>
      </c>
      <c r="X200" s="131">
        <v>4860</v>
      </c>
      <c r="Y200" s="136">
        <v>136999.99</v>
      </c>
      <c r="Z200" s="137">
        <v>79500</v>
      </c>
      <c r="AA200" s="131" t="s">
        <v>273</v>
      </c>
      <c r="AB200" s="131" t="s">
        <v>269</v>
      </c>
      <c r="AC200" s="138" t="s">
        <v>216</v>
      </c>
      <c r="AD200" s="138" t="s">
        <v>140</v>
      </c>
      <c r="AE200" s="138" t="s">
        <v>216</v>
      </c>
      <c r="AF200" s="138" t="s">
        <v>240</v>
      </c>
      <c r="AG200" s="138" t="s">
        <v>240</v>
      </c>
      <c r="AH200" s="138"/>
    </row>
    <row r="201" spans="1:34" ht="15" customHeight="1">
      <c r="A201" s="131">
        <v>5411002</v>
      </c>
      <c r="B201" s="131" t="str">
        <f t="shared" si="6"/>
        <v>5411</v>
      </c>
      <c r="C201" s="131" t="str">
        <f t="shared" ref="C201:C264" si="7">LEFT(A201,4)</f>
        <v>5411</v>
      </c>
      <c r="D201" s="131" t="s">
        <v>967</v>
      </c>
      <c r="E201" s="132">
        <v>42629</v>
      </c>
      <c r="F201" s="133">
        <v>26</v>
      </c>
      <c r="G201" s="133" t="s">
        <v>142</v>
      </c>
      <c r="H201" s="131">
        <v>26</v>
      </c>
      <c r="I201" s="131" t="s">
        <v>1368</v>
      </c>
      <c r="J201" s="168" t="s">
        <v>154</v>
      </c>
      <c r="K201" s="165" t="s">
        <v>142</v>
      </c>
      <c r="L201" s="166">
        <v>2015</v>
      </c>
      <c r="M201" s="167" t="s">
        <v>181</v>
      </c>
      <c r="N201" s="131">
        <v>27</v>
      </c>
      <c r="O201" s="131">
        <v>35</v>
      </c>
      <c r="P201" s="165" t="s">
        <v>128</v>
      </c>
      <c r="Q201" s="131">
        <v>2020</v>
      </c>
      <c r="R201" s="2" t="s">
        <v>1561</v>
      </c>
      <c r="S201" s="131">
        <v>2104686</v>
      </c>
      <c r="T201" s="131" t="s">
        <v>240</v>
      </c>
      <c r="U201" s="131" t="s">
        <v>240</v>
      </c>
      <c r="V201" s="131" t="s">
        <v>240</v>
      </c>
      <c r="W201" s="132">
        <v>42238</v>
      </c>
      <c r="X201" s="131">
        <v>5206</v>
      </c>
      <c r="Y201" s="198" t="s">
        <v>240</v>
      </c>
      <c r="Z201" s="208">
        <v>0</v>
      </c>
      <c r="AA201" s="131" t="s">
        <v>268</v>
      </c>
      <c r="AB201" s="131" t="s">
        <v>282</v>
      </c>
      <c r="AC201" s="138" t="s">
        <v>216</v>
      </c>
      <c r="AD201" s="138" t="s">
        <v>140</v>
      </c>
      <c r="AE201" s="138" t="s">
        <v>216</v>
      </c>
      <c r="AF201" s="138" t="s">
        <v>240</v>
      </c>
      <c r="AG201" s="138" t="s">
        <v>240</v>
      </c>
      <c r="AH201" s="138" t="s">
        <v>285</v>
      </c>
    </row>
    <row r="202" spans="1:34">
      <c r="A202" s="131">
        <v>5511002</v>
      </c>
      <c r="B202" s="131" t="str">
        <f t="shared" si="6"/>
        <v>5511</v>
      </c>
      <c r="C202" s="131" t="str">
        <f t="shared" si="7"/>
        <v>5511</v>
      </c>
      <c r="D202" s="131" t="s">
        <v>189</v>
      </c>
      <c r="E202" s="132">
        <v>42629</v>
      </c>
      <c r="F202" s="170" t="s">
        <v>1036</v>
      </c>
      <c r="G202" s="133" t="s">
        <v>213</v>
      </c>
      <c r="H202" s="162" t="s">
        <v>792</v>
      </c>
      <c r="I202" s="131" t="s">
        <v>217</v>
      </c>
      <c r="J202" s="131" t="s">
        <v>190</v>
      </c>
      <c r="K202" s="139" t="s">
        <v>191</v>
      </c>
      <c r="L202" s="171">
        <v>910</v>
      </c>
      <c r="M202" s="131" t="s">
        <v>227</v>
      </c>
      <c r="N202" s="131" t="s">
        <v>240</v>
      </c>
      <c r="O202" s="131" t="s">
        <v>240</v>
      </c>
      <c r="P202" s="131" t="s">
        <v>240</v>
      </c>
      <c r="Q202" s="131" t="s">
        <v>240</v>
      </c>
      <c r="R202" s="131" t="s">
        <v>240</v>
      </c>
      <c r="S202" s="131" t="s">
        <v>240</v>
      </c>
      <c r="T202" s="131" t="s">
        <v>218</v>
      </c>
      <c r="U202" s="172" t="s">
        <v>201</v>
      </c>
      <c r="V202" s="131" t="s">
        <v>216</v>
      </c>
      <c r="W202" s="132" t="s">
        <v>216</v>
      </c>
      <c r="X202" s="131" t="s">
        <v>216</v>
      </c>
      <c r="Y202" s="136" t="s">
        <v>216</v>
      </c>
      <c r="Z202" s="137">
        <v>1</v>
      </c>
      <c r="AA202" s="131" t="s">
        <v>268</v>
      </c>
      <c r="AB202" s="131" t="s">
        <v>269</v>
      </c>
      <c r="AC202" s="138" t="s">
        <v>216</v>
      </c>
      <c r="AD202" s="138" t="s">
        <v>216</v>
      </c>
      <c r="AE202" s="138" t="s">
        <v>216</v>
      </c>
      <c r="AF202" s="138" t="s">
        <v>240</v>
      </c>
      <c r="AG202" s="138" t="s">
        <v>240</v>
      </c>
      <c r="AH202" s="138"/>
    </row>
    <row r="203" spans="1:34">
      <c r="A203" s="131">
        <v>5511002</v>
      </c>
      <c r="B203" s="131" t="str">
        <f t="shared" si="6"/>
        <v>5511</v>
      </c>
      <c r="C203" s="131" t="str">
        <f t="shared" si="7"/>
        <v>5511</v>
      </c>
      <c r="D203" s="131" t="s">
        <v>189</v>
      </c>
      <c r="E203" s="132">
        <v>42629</v>
      </c>
      <c r="F203" s="170" t="s">
        <v>1037</v>
      </c>
      <c r="G203" s="133" t="s">
        <v>213</v>
      </c>
      <c r="H203" s="162" t="s">
        <v>792</v>
      </c>
      <c r="I203" s="131" t="s">
        <v>217</v>
      </c>
      <c r="J203" s="131" t="s">
        <v>190</v>
      </c>
      <c r="K203" s="139" t="s">
        <v>194</v>
      </c>
      <c r="L203" s="172" t="s">
        <v>197</v>
      </c>
      <c r="M203" s="131" t="s">
        <v>228</v>
      </c>
      <c r="N203" s="131" t="s">
        <v>240</v>
      </c>
      <c r="O203" s="131" t="s">
        <v>240</v>
      </c>
      <c r="P203" s="131" t="s">
        <v>240</v>
      </c>
      <c r="Q203" s="131" t="s">
        <v>240</v>
      </c>
      <c r="R203" s="131" t="s">
        <v>240</v>
      </c>
      <c r="S203" s="131" t="s">
        <v>240</v>
      </c>
      <c r="T203" s="131" t="s">
        <v>218</v>
      </c>
      <c r="U203" s="172" t="s">
        <v>201</v>
      </c>
      <c r="V203" s="131" t="s">
        <v>216</v>
      </c>
      <c r="W203" s="132" t="s">
        <v>216</v>
      </c>
      <c r="X203" s="131" t="s">
        <v>216</v>
      </c>
      <c r="Y203" s="136" t="s">
        <v>216</v>
      </c>
      <c r="Z203" s="137">
        <v>1</v>
      </c>
      <c r="AA203" s="131" t="s">
        <v>268</v>
      </c>
      <c r="AB203" s="131" t="s">
        <v>269</v>
      </c>
      <c r="AC203" s="138" t="s">
        <v>216</v>
      </c>
      <c r="AD203" s="138" t="s">
        <v>216</v>
      </c>
      <c r="AE203" s="138" t="s">
        <v>216</v>
      </c>
      <c r="AF203" s="138" t="s">
        <v>240</v>
      </c>
      <c r="AG203" s="138" t="s">
        <v>240</v>
      </c>
      <c r="AH203" s="138"/>
    </row>
    <row r="204" spans="1:34">
      <c r="A204" s="131">
        <v>5511002</v>
      </c>
      <c r="B204" s="131" t="str">
        <f t="shared" si="6"/>
        <v>5511</v>
      </c>
      <c r="C204" s="131" t="str">
        <f t="shared" si="7"/>
        <v>5511</v>
      </c>
      <c r="D204" s="131" t="s">
        <v>189</v>
      </c>
      <c r="E204" s="132">
        <v>42629</v>
      </c>
      <c r="F204" s="170" t="s">
        <v>1038</v>
      </c>
      <c r="G204" s="133" t="s">
        <v>213</v>
      </c>
      <c r="H204" s="162" t="s">
        <v>793</v>
      </c>
      <c r="I204" s="131" t="s">
        <v>219</v>
      </c>
      <c r="J204" s="131" t="s">
        <v>190</v>
      </c>
      <c r="K204" s="139" t="s">
        <v>191</v>
      </c>
      <c r="L204" s="171">
        <v>910</v>
      </c>
      <c r="M204" s="131" t="s">
        <v>221</v>
      </c>
      <c r="N204" s="131" t="s">
        <v>240</v>
      </c>
      <c r="O204" s="131" t="s">
        <v>240</v>
      </c>
      <c r="P204" s="131" t="s">
        <v>240</v>
      </c>
      <c r="Q204" s="131" t="s">
        <v>240</v>
      </c>
      <c r="R204" s="131" t="s">
        <v>240</v>
      </c>
      <c r="S204" s="131" t="s">
        <v>240</v>
      </c>
      <c r="T204" s="131" t="s">
        <v>218</v>
      </c>
      <c r="U204" s="172" t="s">
        <v>201</v>
      </c>
      <c r="V204" s="131" t="s">
        <v>216</v>
      </c>
      <c r="W204" s="132" t="s">
        <v>216</v>
      </c>
      <c r="X204" s="131" t="s">
        <v>216</v>
      </c>
      <c r="Y204" s="136" t="s">
        <v>216</v>
      </c>
      <c r="Z204" s="137">
        <v>1</v>
      </c>
      <c r="AA204" s="131" t="s">
        <v>268</v>
      </c>
      <c r="AB204" s="131" t="s">
        <v>269</v>
      </c>
      <c r="AC204" s="138" t="s">
        <v>216</v>
      </c>
      <c r="AD204" s="138" t="s">
        <v>216</v>
      </c>
      <c r="AE204" s="138" t="s">
        <v>216</v>
      </c>
      <c r="AF204" s="138" t="s">
        <v>240</v>
      </c>
      <c r="AG204" s="138" t="s">
        <v>240</v>
      </c>
      <c r="AH204" s="138"/>
    </row>
    <row r="205" spans="1:34">
      <c r="A205" s="131">
        <v>5511002</v>
      </c>
      <c r="B205" s="131" t="str">
        <f t="shared" si="6"/>
        <v>5511</v>
      </c>
      <c r="C205" s="131" t="str">
        <f t="shared" si="7"/>
        <v>5511</v>
      </c>
      <c r="D205" s="131" t="s">
        <v>189</v>
      </c>
      <c r="E205" s="132">
        <v>42629</v>
      </c>
      <c r="F205" s="170" t="s">
        <v>1039</v>
      </c>
      <c r="G205" s="133" t="s">
        <v>213</v>
      </c>
      <c r="H205" s="162" t="s">
        <v>794</v>
      </c>
      <c r="I205" s="131" t="s">
        <v>799</v>
      </c>
      <c r="J205" s="131" t="s">
        <v>190</v>
      </c>
      <c r="K205" s="139" t="s">
        <v>191</v>
      </c>
      <c r="L205" s="171">
        <v>910</v>
      </c>
      <c r="M205" s="131" t="s">
        <v>225</v>
      </c>
      <c r="N205" s="131" t="s">
        <v>240</v>
      </c>
      <c r="O205" s="131" t="s">
        <v>240</v>
      </c>
      <c r="P205" s="131" t="s">
        <v>240</v>
      </c>
      <c r="Q205" s="131" t="s">
        <v>240</v>
      </c>
      <c r="R205" s="131" t="s">
        <v>240</v>
      </c>
      <c r="S205" s="131" t="s">
        <v>240</v>
      </c>
      <c r="T205" s="131" t="s">
        <v>218</v>
      </c>
      <c r="U205" s="172" t="s">
        <v>201</v>
      </c>
      <c r="V205" s="131" t="s">
        <v>216</v>
      </c>
      <c r="W205" s="132" t="s">
        <v>216</v>
      </c>
      <c r="X205" s="131" t="s">
        <v>216</v>
      </c>
      <c r="Y205" s="136" t="s">
        <v>216</v>
      </c>
      <c r="Z205" s="137">
        <v>1</v>
      </c>
      <c r="AA205" s="131" t="s">
        <v>268</v>
      </c>
      <c r="AB205" s="131" t="s">
        <v>269</v>
      </c>
      <c r="AC205" s="138" t="s">
        <v>216</v>
      </c>
      <c r="AD205" s="138" t="s">
        <v>216</v>
      </c>
      <c r="AE205" s="138" t="s">
        <v>216</v>
      </c>
      <c r="AF205" s="138" t="s">
        <v>240</v>
      </c>
      <c r="AG205" s="138" t="s">
        <v>240</v>
      </c>
      <c r="AH205" s="138"/>
    </row>
    <row r="206" spans="1:34">
      <c r="A206" s="131">
        <v>5511002</v>
      </c>
      <c r="B206" s="131" t="str">
        <f t="shared" si="6"/>
        <v>5511</v>
      </c>
      <c r="C206" s="131" t="str">
        <f t="shared" si="7"/>
        <v>5511</v>
      </c>
      <c r="D206" s="131" t="s">
        <v>189</v>
      </c>
      <c r="E206" s="132">
        <v>42629</v>
      </c>
      <c r="F206" s="170" t="s">
        <v>1040</v>
      </c>
      <c r="G206" s="133" t="s">
        <v>213</v>
      </c>
      <c r="H206" s="162" t="s">
        <v>795</v>
      </c>
      <c r="I206" s="131" t="s">
        <v>223</v>
      </c>
      <c r="J206" s="131" t="s">
        <v>190</v>
      </c>
      <c r="K206" s="139" t="s">
        <v>191</v>
      </c>
      <c r="L206" s="171">
        <v>910</v>
      </c>
      <c r="M206" s="131" t="s">
        <v>226</v>
      </c>
      <c r="N206" s="131" t="s">
        <v>240</v>
      </c>
      <c r="O206" s="131" t="s">
        <v>240</v>
      </c>
      <c r="P206" s="131" t="s">
        <v>240</v>
      </c>
      <c r="Q206" s="131" t="s">
        <v>240</v>
      </c>
      <c r="R206" s="131" t="s">
        <v>240</v>
      </c>
      <c r="S206" s="131" t="s">
        <v>240</v>
      </c>
      <c r="T206" s="131" t="s">
        <v>218</v>
      </c>
      <c r="U206" s="172" t="s">
        <v>201</v>
      </c>
      <c r="V206" s="131" t="s">
        <v>216</v>
      </c>
      <c r="W206" s="132" t="s">
        <v>216</v>
      </c>
      <c r="X206" s="131" t="s">
        <v>216</v>
      </c>
      <c r="Y206" s="136" t="s">
        <v>216</v>
      </c>
      <c r="Z206" s="137">
        <v>1</v>
      </c>
      <c r="AA206" s="131" t="s">
        <v>268</v>
      </c>
      <c r="AB206" s="131" t="s">
        <v>269</v>
      </c>
      <c r="AC206" s="138" t="s">
        <v>216</v>
      </c>
      <c r="AD206" s="138" t="s">
        <v>216</v>
      </c>
      <c r="AE206" s="138" t="s">
        <v>216</v>
      </c>
      <c r="AF206" s="138" t="s">
        <v>240</v>
      </c>
      <c r="AG206" s="138" t="s">
        <v>240</v>
      </c>
      <c r="AH206" s="138"/>
    </row>
    <row r="207" spans="1:34">
      <c r="A207" s="131">
        <v>5131002</v>
      </c>
      <c r="B207" s="131" t="str">
        <f t="shared" si="6"/>
        <v>5131</v>
      </c>
      <c r="C207" s="131" t="str">
        <f t="shared" si="7"/>
        <v>5131</v>
      </c>
      <c r="D207" s="131" t="s">
        <v>973</v>
      </c>
      <c r="E207" s="132">
        <v>42629</v>
      </c>
      <c r="F207" s="133" t="s">
        <v>562</v>
      </c>
      <c r="G207" s="131" t="s">
        <v>563</v>
      </c>
      <c r="H207" s="191">
        <v>21</v>
      </c>
      <c r="I207" s="178" t="s">
        <v>1370</v>
      </c>
      <c r="J207" s="131" t="s">
        <v>576</v>
      </c>
      <c r="K207" s="172" t="s">
        <v>216</v>
      </c>
      <c r="L207" s="175" t="s">
        <v>216</v>
      </c>
      <c r="M207" s="131" t="s">
        <v>216</v>
      </c>
      <c r="N207" s="131" t="s">
        <v>240</v>
      </c>
      <c r="O207" s="131" t="s">
        <v>240</v>
      </c>
      <c r="P207" s="131" t="s">
        <v>240</v>
      </c>
      <c r="Q207" s="131" t="s">
        <v>240</v>
      </c>
      <c r="R207" s="131" t="s">
        <v>240</v>
      </c>
      <c r="S207" s="131" t="s">
        <v>240</v>
      </c>
      <c r="T207" s="131" t="s">
        <v>240</v>
      </c>
      <c r="U207" s="131" t="s">
        <v>240</v>
      </c>
      <c r="V207" s="131" t="s">
        <v>240</v>
      </c>
      <c r="W207" s="132" t="s">
        <v>216</v>
      </c>
      <c r="X207" s="131" t="s">
        <v>216</v>
      </c>
      <c r="Y207" s="136" t="s">
        <v>216</v>
      </c>
      <c r="Z207" s="244">
        <v>1</v>
      </c>
      <c r="AA207" s="131" t="s">
        <v>270</v>
      </c>
      <c r="AB207" s="131" t="s">
        <v>269</v>
      </c>
      <c r="AC207" s="138" t="s">
        <v>216</v>
      </c>
      <c r="AD207" s="138" t="s">
        <v>216</v>
      </c>
      <c r="AE207" s="138" t="s">
        <v>216</v>
      </c>
      <c r="AF207" s="138" t="s">
        <v>240</v>
      </c>
      <c r="AG207" s="138" t="s">
        <v>240</v>
      </c>
      <c r="AH207" s="138"/>
    </row>
    <row r="208" spans="1:34" ht="30">
      <c r="A208" s="131">
        <v>5911004</v>
      </c>
      <c r="B208" s="131" t="str">
        <f t="shared" si="6"/>
        <v>5911</v>
      </c>
      <c r="C208" s="131" t="str">
        <f t="shared" si="7"/>
        <v>5911</v>
      </c>
      <c r="D208" s="162" t="s">
        <v>1047</v>
      </c>
      <c r="E208" s="132">
        <v>42629</v>
      </c>
      <c r="F208" s="133" t="s">
        <v>1048</v>
      </c>
      <c r="G208" s="131" t="s">
        <v>1049</v>
      </c>
      <c r="H208" s="178">
        <v>5</v>
      </c>
      <c r="I208" s="178" t="s">
        <v>1373</v>
      </c>
      <c r="J208" s="131" t="s">
        <v>153</v>
      </c>
      <c r="K208" s="172" t="s">
        <v>216</v>
      </c>
      <c r="L208" s="172" t="s">
        <v>216</v>
      </c>
      <c r="M208" s="172" t="s">
        <v>216</v>
      </c>
      <c r="N208" s="131" t="s">
        <v>240</v>
      </c>
      <c r="O208" s="131" t="s">
        <v>240</v>
      </c>
      <c r="P208" s="131" t="s">
        <v>240</v>
      </c>
      <c r="Q208" s="131" t="s">
        <v>240</v>
      </c>
      <c r="R208" s="131" t="s">
        <v>240</v>
      </c>
      <c r="S208" s="131" t="s">
        <v>240</v>
      </c>
      <c r="T208" s="131" t="s">
        <v>240</v>
      </c>
      <c r="U208" s="131" t="s">
        <v>240</v>
      </c>
      <c r="V208" s="131" t="s">
        <v>240</v>
      </c>
      <c r="W208" s="132">
        <v>42084</v>
      </c>
      <c r="X208" s="131">
        <v>2370</v>
      </c>
      <c r="Y208" s="198">
        <v>2344.94</v>
      </c>
      <c r="Z208" s="136">
        <v>2344.94</v>
      </c>
      <c r="AA208" s="131" t="s">
        <v>268</v>
      </c>
      <c r="AB208" s="131" t="s">
        <v>269</v>
      </c>
      <c r="AC208" s="138">
        <v>7531</v>
      </c>
      <c r="AD208" s="138" t="s">
        <v>1050</v>
      </c>
      <c r="AE208" s="138" t="s">
        <v>1051</v>
      </c>
      <c r="AF208" s="138" t="s">
        <v>240</v>
      </c>
      <c r="AG208" s="138" t="s">
        <v>240</v>
      </c>
      <c r="AH208" s="138"/>
    </row>
    <row r="209" spans="1:34" ht="45">
      <c r="A209" s="131">
        <v>5111012</v>
      </c>
      <c r="B209" s="131" t="str">
        <f t="shared" si="6"/>
        <v>5111</v>
      </c>
      <c r="C209" s="131" t="str">
        <f t="shared" si="7"/>
        <v>5111</v>
      </c>
      <c r="D209" s="131" t="s">
        <v>785</v>
      </c>
      <c r="E209" s="132">
        <v>42629</v>
      </c>
      <c r="F209" s="133" t="s">
        <v>361</v>
      </c>
      <c r="G209" s="131" t="s">
        <v>363</v>
      </c>
      <c r="H209" s="191">
        <v>9</v>
      </c>
      <c r="I209" s="191" t="s">
        <v>1369</v>
      </c>
      <c r="J209" s="192" t="s">
        <v>571</v>
      </c>
      <c r="K209" s="172" t="s">
        <v>216</v>
      </c>
      <c r="L209" s="175" t="s">
        <v>216</v>
      </c>
      <c r="M209" s="131" t="s">
        <v>216</v>
      </c>
      <c r="N209" s="131" t="s">
        <v>240</v>
      </c>
      <c r="O209" s="131" t="s">
        <v>240</v>
      </c>
      <c r="P209" s="131" t="s">
        <v>240</v>
      </c>
      <c r="Q209" s="131" t="s">
        <v>240</v>
      </c>
      <c r="R209" s="131" t="s">
        <v>240</v>
      </c>
      <c r="S209" s="131" t="s">
        <v>240</v>
      </c>
      <c r="T209" s="131" t="s">
        <v>240</v>
      </c>
      <c r="U209" s="131" t="s">
        <v>240</v>
      </c>
      <c r="V209" s="131" t="s">
        <v>240</v>
      </c>
      <c r="W209" s="132">
        <v>39181</v>
      </c>
      <c r="X209" s="131" t="s">
        <v>216</v>
      </c>
      <c r="Y209" s="136" t="s">
        <v>216</v>
      </c>
      <c r="Z209" s="230">
        <v>1000</v>
      </c>
      <c r="AA209" s="131" t="s">
        <v>268</v>
      </c>
      <c r="AB209" s="131" t="s">
        <v>269</v>
      </c>
      <c r="AC209" s="138" t="s">
        <v>216</v>
      </c>
      <c r="AD209" s="138" t="s">
        <v>216</v>
      </c>
      <c r="AE209" s="138" t="s">
        <v>216</v>
      </c>
      <c r="AF209" s="138" t="s">
        <v>240</v>
      </c>
      <c r="AG209" s="138" t="s">
        <v>240</v>
      </c>
      <c r="AH209" s="138"/>
    </row>
    <row r="210" spans="1:34">
      <c r="A210" s="131">
        <v>5291002</v>
      </c>
      <c r="B210" s="131" t="str">
        <f t="shared" si="6"/>
        <v>5291</v>
      </c>
      <c r="C210" s="131" t="str">
        <f t="shared" si="7"/>
        <v>5291</v>
      </c>
      <c r="D210" s="131" t="s">
        <v>783</v>
      </c>
      <c r="E210" s="132">
        <v>42629</v>
      </c>
      <c r="F210" s="133" t="s">
        <v>435</v>
      </c>
      <c r="G210" s="131" t="s">
        <v>436</v>
      </c>
      <c r="H210" s="191">
        <v>14</v>
      </c>
      <c r="I210" s="131" t="s">
        <v>1368</v>
      </c>
      <c r="J210" s="131" t="s">
        <v>573</v>
      </c>
      <c r="K210" s="172" t="s">
        <v>216</v>
      </c>
      <c r="L210" s="175" t="s">
        <v>216</v>
      </c>
      <c r="M210" s="131" t="s">
        <v>216</v>
      </c>
      <c r="N210" s="131" t="s">
        <v>240</v>
      </c>
      <c r="O210" s="131" t="s">
        <v>240</v>
      </c>
      <c r="P210" s="131" t="s">
        <v>240</v>
      </c>
      <c r="Q210" s="131" t="s">
        <v>240</v>
      </c>
      <c r="R210" s="131" t="s">
        <v>240</v>
      </c>
      <c r="S210" s="131" t="s">
        <v>240</v>
      </c>
      <c r="T210" s="131" t="s">
        <v>240</v>
      </c>
      <c r="U210" s="131" t="s">
        <v>240</v>
      </c>
      <c r="V210" s="131" t="s">
        <v>240</v>
      </c>
      <c r="W210" s="132" t="s">
        <v>216</v>
      </c>
      <c r="X210" s="131" t="s">
        <v>216</v>
      </c>
      <c r="Y210" s="136" t="s">
        <v>216</v>
      </c>
      <c r="Z210" s="194">
        <v>7000</v>
      </c>
      <c r="AA210" s="131" t="s">
        <v>268</v>
      </c>
      <c r="AB210" s="131" t="s">
        <v>269</v>
      </c>
      <c r="AC210" s="138" t="s">
        <v>216</v>
      </c>
      <c r="AD210" s="138" t="s">
        <v>216</v>
      </c>
      <c r="AE210" s="138" t="s">
        <v>216</v>
      </c>
      <c r="AF210" s="138" t="s">
        <v>240</v>
      </c>
      <c r="AG210" s="138" t="s">
        <v>240</v>
      </c>
      <c r="AH210" s="138"/>
    </row>
    <row r="211" spans="1:34" ht="15" customHeight="1">
      <c r="A211" s="131">
        <v>5291002</v>
      </c>
      <c r="B211" s="131" t="str">
        <f t="shared" si="6"/>
        <v>5291</v>
      </c>
      <c r="C211" s="131" t="str">
        <f t="shared" si="7"/>
        <v>5291</v>
      </c>
      <c r="D211" s="131" t="s">
        <v>783</v>
      </c>
      <c r="E211" s="132">
        <v>42629</v>
      </c>
      <c r="F211" s="133" t="s">
        <v>438</v>
      </c>
      <c r="G211" s="131" t="s">
        <v>437</v>
      </c>
      <c r="H211" s="191">
        <v>14</v>
      </c>
      <c r="I211" s="131" t="s">
        <v>1368</v>
      </c>
      <c r="J211" s="131" t="s">
        <v>573</v>
      </c>
      <c r="K211" s="172" t="s">
        <v>216</v>
      </c>
      <c r="L211" s="175" t="s">
        <v>216</v>
      </c>
      <c r="M211" s="131" t="s">
        <v>216</v>
      </c>
      <c r="N211" s="131" t="s">
        <v>240</v>
      </c>
      <c r="O211" s="131" t="s">
        <v>240</v>
      </c>
      <c r="P211" s="131" t="s">
        <v>240</v>
      </c>
      <c r="Q211" s="131" t="s">
        <v>240</v>
      </c>
      <c r="R211" s="131" t="s">
        <v>240</v>
      </c>
      <c r="S211" s="131" t="s">
        <v>240</v>
      </c>
      <c r="T211" s="131" t="s">
        <v>240</v>
      </c>
      <c r="U211" s="131" t="s">
        <v>240</v>
      </c>
      <c r="V211" s="131" t="s">
        <v>240</v>
      </c>
      <c r="W211" s="132" t="s">
        <v>216</v>
      </c>
      <c r="X211" s="131" t="s">
        <v>216</v>
      </c>
      <c r="Y211" s="136" t="s">
        <v>216</v>
      </c>
      <c r="Z211" s="194">
        <v>10652</v>
      </c>
      <c r="AA211" s="131" t="s">
        <v>268</v>
      </c>
      <c r="AB211" s="131" t="s">
        <v>269</v>
      </c>
      <c r="AC211" s="138" t="s">
        <v>216</v>
      </c>
      <c r="AD211" s="138" t="s">
        <v>216</v>
      </c>
      <c r="AE211" s="138" t="s">
        <v>216</v>
      </c>
      <c r="AF211" s="138" t="s">
        <v>240</v>
      </c>
      <c r="AG211" s="138" t="s">
        <v>240</v>
      </c>
      <c r="AH211" s="138"/>
    </row>
    <row r="212" spans="1:34">
      <c r="A212" s="131">
        <v>5291002</v>
      </c>
      <c r="B212" s="131" t="str">
        <f t="shared" si="6"/>
        <v>5291</v>
      </c>
      <c r="C212" s="131" t="str">
        <f t="shared" si="7"/>
        <v>5291</v>
      </c>
      <c r="D212" s="131" t="s">
        <v>783</v>
      </c>
      <c r="E212" s="132">
        <v>42629</v>
      </c>
      <c r="F212" s="133" t="s">
        <v>439</v>
      </c>
      <c r="G212" s="131" t="s">
        <v>437</v>
      </c>
      <c r="H212" s="191">
        <v>14</v>
      </c>
      <c r="I212" s="131" t="s">
        <v>1368</v>
      </c>
      <c r="J212" s="131" t="s">
        <v>573</v>
      </c>
      <c r="K212" s="172" t="s">
        <v>216</v>
      </c>
      <c r="L212" s="175" t="s">
        <v>216</v>
      </c>
      <c r="M212" s="131" t="s">
        <v>216</v>
      </c>
      <c r="N212" s="131" t="s">
        <v>240</v>
      </c>
      <c r="O212" s="131" t="s">
        <v>240</v>
      </c>
      <c r="P212" s="131" t="s">
        <v>240</v>
      </c>
      <c r="Q212" s="131" t="s">
        <v>240</v>
      </c>
      <c r="R212" s="131" t="s">
        <v>240</v>
      </c>
      <c r="S212" s="131" t="s">
        <v>240</v>
      </c>
      <c r="T212" s="131" t="s">
        <v>240</v>
      </c>
      <c r="U212" s="131" t="s">
        <v>240</v>
      </c>
      <c r="V212" s="131" t="s">
        <v>240</v>
      </c>
      <c r="W212" s="132" t="s">
        <v>216</v>
      </c>
      <c r="X212" s="131" t="s">
        <v>216</v>
      </c>
      <c r="Y212" s="136" t="s">
        <v>216</v>
      </c>
      <c r="Z212" s="194">
        <v>10652</v>
      </c>
      <c r="AA212" s="131" t="s">
        <v>268</v>
      </c>
      <c r="AB212" s="131" t="s">
        <v>269</v>
      </c>
      <c r="AC212" s="138" t="s">
        <v>216</v>
      </c>
      <c r="AD212" s="138" t="s">
        <v>216</v>
      </c>
      <c r="AE212" s="138" t="s">
        <v>216</v>
      </c>
      <c r="AF212" s="138" t="s">
        <v>240</v>
      </c>
      <c r="AG212" s="138" t="s">
        <v>240</v>
      </c>
      <c r="AH212" s="138"/>
    </row>
    <row r="213" spans="1:34">
      <c r="A213" s="131">
        <v>5291002</v>
      </c>
      <c r="B213" s="131" t="str">
        <f t="shared" si="6"/>
        <v>5291</v>
      </c>
      <c r="C213" s="131" t="str">
        <f t="shared" si="7"/>
        <v>5291</v>
      </c>
      <c r="D213" s="131" t="s">
        <v>783</v>
      </c>
      <c r="E213" s="132">
        <v>42629</v>
      </c>
      <c r="F213" s="133" t="s">
        <v>477</v>
      </c>
      <c r="G213" s="131" t="s">
        <v>478</v>
      </c>
      <c r="H213" s="191">
        <v>14</v>
      </c>
      <c r="I213" s="131" t="s">
        <v>1368</v>
      </c>
      <c r="J213" s="131" t="s">
        <v>573</v>
      </c>
      <c r="K213" s="172" t="s">
        <v>216</v>
      </c>
      <c r="L213" s="175" t="s">
        <v>216</v>
      </c>
      <c r="M213" s="131" t="s">
        <v>216</v>
      </c>
      <c r="N213" s="131" t="s">
        <v>240</v>
      </c>
      <c r="O213" s="131" t="s">
        <v>240</v>
      </c>
      <c r="P213" s="131" t="s">
        <v>240</v>
      </c>
      <c r="Q213" s="131" t="s">
        <v>240</v>
      </c>
      <c r="R213" s="131" t="s">
        <v>240</v>
      </c>
      <c r="S213" s="131" t="s">
        <v>240</v>
      </c>
      <c r="T213" s="131" t="s">
        <v>240</v>
      </c>
      <c r="U213" s="131" t="s">
        <v>240</v>
      </c>
      <c r="V213" s="131" t="s">
        <v>240</v>
      </c>
      <c r="W213" s="132" t="s">
        <v>216</v>
      </c>
      <c r="X213" s="131" t="s">
        <v>216</v>
      </c>
      <c r="Y213" s="136" t="s">
        <v>216</v>
      </c>
      <c r="Z213" s="194">
        <v>5799</v>
      </c>
      <c r="AA213" s="131" t="s">
        <v>268</v>
      </c>
      <c r="AB213" s="131" t="s">
        <v>269</v>
      </c>
      <c r="AC213" s="138" t="s">
        <v>216</v>
      </c>
      <c r="AD213" s="138" t="s">
        <v>216</v>
      </c>
      <c r="AE213" s="138" t="s">
        <v>216</v>
      </c>
      <c r="AF213" s="138" t="s">
        <v>240</v>
      </c>
      <c r="AG213" s="138" t="s">
        <v>240</v>
      </c>
      <c r="AH213" s="138"/>
    </row>
    <row r="214" spans="1:34" ht="45">
      <c r="A214" s="215">
        <v>5111013</v>
      </c>
      <c r="B214" s="215" t="str">
        <f t="shared" si="6"/>
        <v>5111</v>
      </c>
      <c r="C214" s="131" t="str">
        <f t="shared" si="7"/>
        <v>5111</v>
      </c>
      <c r="D214" s="216" t="s">
        <v>1247</v>
      </c>
      <c r="E214" s="132">
        <v>42545</v>
      </c>
      <c r="F214" s="133" t="s">
        <v>1105</v>
      </c>
      <c r="G214" s="167" t="s">
        <v>1103</v>
      </c>
      <c r="H214" s="191">
        <v>9</v>
      </c>
      <c r="I214" s="191" t="s">
        <v>1369</v>
      </c>
      <c r="J214" s="192" t="s">
        <v>571</v>
      </c>
      <c r="K214" s="131" t="s">
        <v>1064</v>
      </c>
      <c r="L214" s="131" t="s">
        <v>1104</v>
      </c>
      <c r="M214" s="131" t="s">
        <v>1064</v>
      </c>
      <c r="N214" s="131" t="s">
        <v>1064</v>
      </c>
      <c r="O214" s="131" t="s">
        <v>1064</v>
      </c>
      <c r="P214" s="131" t="s">
        <v>182</v>
      </c>
      <c r="Q214" s="131" t="s">
        <v>1064</v>
      </c>
      <c r="R214" s="131" t="s">
        <v>1064</v>
      </c>
      <c r="S214" s="131" t="s">
        <v>1064</v>
      </c>
      <c r="T214" s="131" t="s">
        <v>1064</v>
      </c>
      <c r="U214" s="131" t="s">
        <v>1064</v>
      </c>
      <c r="V214" s="131" t="s">
        <v>1064</v>
      </c>
      <c r="W214" s="132">
        <v>42545</v>
      </c>
      <c r="X214" s="131">
        <v>1225</v>
      </c>
      <c r="Y214" s="131">
        <v>352</v>
      </c>
      <c r="Z214" s="232">
        <v>352</v>
      </c>
      <c r="AA214" s="131">
        <v>1</v>
      </c>
      <c r="AB214" s="131">
        <v>1</v>
      </c>
      <c r="AC214" s="138" t="s">
        <v>1094</v>
      </c>
      <c r="AD214" s="138" t="s">
        <v>1095</v>
      </c>
      <c r="AE214" s="138" t="s">
        <v>1076</v>
      </c>
      <c r="AF214" s="138" t="s">
        <v>1064</v>
      </c>
      <c r="AG214" s="138" t="s">
        <v>1064</v>
      </c>
      <c r="AH214" s="138"/>
    </row>
    <row r="215" spans="1:34" ht="45">
      <c r="A215" s="215">
        <v>5111013</v>
      </c>
      <c r="B215" s="215" t="str">
        <f t="shared" si="6"/>
        <v>5111</v>
      </c>
      <c r="C215" s="131" t="str">
        <f t="shared" si="7"/>
        <v>5111</v>
      </c>
      <c r="D215" s="216" t="s">
        <v>1247</v>
      </c>
      <c r="E215" s="132">
        <v>42545</v>
      </c>
      <c r="F215" s="133" t="s">
        <v>1106</v>
      </c>
      <c r="G215" s="167" t="s">
        <v>1103</v>
      </c>
      <c r="H215" s="191">
        <v>9</v>
      </c>
      <c r="I215" s="191" t="s">
        <v>1369</v>
      </c>
      <c r="J215" s="192" t="s">
        <v>571</v>
      </c>
      <c r="K215" s="131" t="s">
        <v>1064</v>
      </c>
      <c r="L215" s="131" t="s">
        <v>1104</v>
      </c>
      <c r="M215" s="131" t="s">
        <v>1064</v>
      </c>
      <c r="N215" s="131" t="s">
        <v>1064</v>
      </c>
      <c r="O215" s="131" t="s">
        <v>1064</v>
      </c>
      <c r="P215" s="131" t="s">
        <v>182</v>
      </c>
      <c r="Q215" s="131" t="s">
        <v>1064</v>
      </c>
      <c r="R215" s="131" t="s">
        <v>1064</v>
      </c>
      <c r="S215" s="131" t="s">
        <v>1064</v>
      </c>
      <c r="T215" s="131" t="s">
        <v>1064</v>
      </c>
      <c r="U215" s="131" t="s">
        <v>1064</v>
      </c>
      <c r="V215" s="131" t="s">
        <v>1064</v>
      </c>
      <c r="W215" s="132">
        <v>42545</v>
      </c>
      <c r="X215" s="131">
        <v>1225</v>
      </c>
      <c r="Y215" s="131">
        <v>352</v>
      </c>
      <c r="Z215" s="232">
        <v>352</v>
      </c>
      <c r="AA215" s="131">
        <v>1</v>
      </c>
      <c r="AB215" s="131">
        <v>1</v>
      </c>
      <c r="AC215" s="138" t="s">
        <v>1094</v>
      </c>
      <c r="AD215" s="138" t="s">
        <v>1095</v>
      </c>
      <c r="AE215" s="138" t="s">
        <v>1076</v>
      </c>
      <c r="AF215" s="138" t="s">
        <v>1064</v>
      </c>
      <c r="AG215" s="138" t="s">
        <v>1064</v>
      </c>
      <c r="AH215" s="138"/>
    </row>
    <row r="216" spans="1:34" ht="45">
      <c r="A216" s="215">
        <v>5111013</v>
      </c>
      <c r="B216" s="215" t="str">
        <f t="shared" si="6"/>
        <v>5111</v>
      </c>
      <c r="C216" s="131" t="str">
        <f t="shared" si="7"/>
        <v>5111</v>
      </c>
      <c r="D216" s="216" t="s">
        <v>1247</v>
      </c>
      <c r="E216" s="132">
        <v>42545</v>
      </c>
      <c r="F216" s="133" t="s">
        <v>1107</v>
      </c>
      <c r="G216" s="167" t="s">
        <v>1103</v>
      </c>
      <c r="H216" s="191">
        <v>9</v>
      </c>
      <c r="I216" s="191" t="s">
        <v>1369</v>
      </c>
      <c r="J216" s="192" t="s">
        <v>571</v>
      </c>
      <c r="K216" s="131" t="s">
        <v>1064</v>
      </c>
      <c r="L216" s="131" t="s">
        <v>1104</v>
      </c>
      <c r="M216" s="131" t="s">
        <v>1064</v>
      </c>
      <c r="N216" s="131" t="s">
        <v>1064</v>
      </c>
      <c r="O216" s="131" t="s">
        <v>1064</v>
      </c>
      <c r="P216" s="131" t="s">
        <v>182</v>
      </c>
      <c r="Q216" s="131" t="s">
        <v>1064</v>
      </c>
      <c r="R216" s="131" t="s">
        <v>1064</v>
      </c>
      <c r="S216" s="131" t="s">
        <v>1064</v>
      </c>
      <c r="T216" s="131" t="s">
        <v>1064</v>
      </c>
      <c r="U216" s="131" t="s">
        <v>1064</v>
      </c>
      <c r="V216" s="131" t="s">
        <v>1064</v>
      </c>
      <c r="W216" s="132">
        <v>42545</v>
      </c>
      <c r="X216" s="131">
        <v>1225</v>
      </c>
      <c r="Y216" s="131">
        <v>352</v>
      </c>
      <c r="Z216" s="232">
        <v>352</v>
      </c>
      <c r="AA216" s="131">
        <v>1</v>
      </c>
      <c r="AB216" s="131">
        <v>1</v>
      </c>
      <c r="AC216" s="138" t="s">
        <v>1094</v>
      </c>
      <c r="AD216" s="138" t="s">
        <v>1095</v>
      </c>
      <c r="AE216" s="138" t="s">
        <v>1076</v>
      </c>
      <c r="AF216" s="138" t="s">
        <v>1064</v>
      </c>
      <c r="AG216" s="138" t="s">
        <v>1064</v>
      </c>
      <c r="AH216" s="138"/>
    </row>
    <row r="217" spans="1:34" ht="45">
      <c r="A217" s="215">
        <v>5111013</v>
      </c>
      <c r="B217" s="215" t="str">
        <f t="shared" si="6"/>
        <v>5111</v>
      </c>
      <c r="C217" s="131" t="str">
        <f t="shared" si="7"/>
        <v>5111</v>
      </c>
      <c r="D217" s="216" t="s">
        <v>1247</v>
      </c>
      <c r="E217" s="132">
        <v>42545</v>
      </c>
      <c r="F217" s="133" t="s">
        <v>1108</v>
      </c>
      <c r="G217" s="167" t="s">
        <v>1103</v>
      </c>
      <c r="H217" s="191">
        <v>9</v>
      </c>
      <c r="I217" s="191" t="s">
        <v>1369</v>
      </c>
      <c r="J217" s="192" t="s">
        <v>571</v>
      </c>
      <c r="K217" s="131" t="s">
        <v>1064</v>
      </c>
      <c r="L217" s="131" t="s">
        <v>1104</v>
      </c>
      <c r="M217" s="131" t="s">
        <v>1064</v>
      </c>
      <c r="N217" s="131" t="s">
        <v>1064</v>
      </c>
      <c r="O217" s="131" t="s">
        <v>1064</v>
      </c>
      <c r="P217" s="131" t="s">
        <v>182</v>
      </c>
      <c r="Q217" s="131" t="s">
        <v>1064</v>
      </c>
      <c r="R217" s="131" t="s">
        <v>1064</v>
      </c>
      <c r="S217" s="131" t="s">
        <v>1064</v>
      </c>
      <c r="T217" s="131" t="s">
        <v>1064</v>
      </c>
      <c r="U217" s="131" t="s">
        <v>1064</v>
      </c>
      <c r="V217" s="131" t="s">
        <v>1064</v>
      </c>
      <c r="W217" s="132">
        <v>42545</v>
      </c>
      <c r="X217" s="131">
        <v>1225</v>
      </c>
      <c r="Y217" s="131">
        <v>352</v>
      </c>
      <c r="Z217" s="232">
        <v>352</v>
      </c>
      <c r="AA217" s="131">
        <v>1</v>
      </c>
      <c r="AB217" s="131">
        <v>1</v>
      </c>
      <c r="AC217" s="138" t="s">
        <v>1094</v>
      </c>
      <c r="AD217" s="138" t="s">
        <v>1095</v>
      </c>
      <c r="AE217" s="138" t="s">
        <v>1076</v>
      </c>
      <c r="AF217" s="138" t="s">
        <v>1064</v>
      </c>
      <c r="AG217" s="138" t="s">
        <v>1064</v>
      </c>
      <c r="AH217" s="138"/>
    </row>
    <row r="218" spans="1:34" ht="45">
      <c r="A218" s="215">
        <v>5111013</v>
      </c>
      <c r="B218" s="215" t="str">
        <f t="shared" si="6"/>
        <v>5111</v>
      </c>
      <c r="C218" s="131" t="str">
        <f t="shared" si="7"/>
        <v>5111</v>
      </c>
      <c r="D218" s="216" t="s">
        <v>1247</v>
      </c>
      <c r="E218" s="132">
        <v>42545</v>
      </c>
      <c r="F218" s="133" t="s">
        <v>1109</v>
      </c>
      <c r="G218" s="167" t="s">
        <v>1103</v>
      </c>
      <c r="H218" s="191">
        <v>9</v>
      </c>
      <c r="I218" s="191" t="s">
        <v>1369</v>
      </c>
      <c r="J218" s="192" t="s">
        <v>571</v>
      </c>
      <c r="K218" s="131" t="s">
        <v>1064</v>
      </c>
      <c r="L218" s="131" t="s">
        <v>1104</v>
      </c>
      <c r="M218" s="131" t="s">
        <v>1064</v>
      </c>
      <c r="N218" s="131" t="s">
        <v>1064</v>
      </c>
      <c r="O218" s="131" t="s">
        <v>1064</v>
      </c>
      <c r="P218" s="131" t="s">
        <v>182</v>
      </c>
      <c r="Q218" s="131" t="s">
        <v>1064</v>
      </c>
      <c r="R218" s="131" t="s">
        <v>1064</v>
      </c>
      <c r="S218" s="131" t="s">
        <v>1064</v>
      </c>
      <c r="T218" s="131" t="s">
        <v>1064</v>
      </c>
      <c r="U218" s="131" t="s">
        <v>1064</v>
      </c>
      <c r="V218" s="131" t="s">
        <v>1064</v>
      </c>
      <c r="W218" s="132">
        <v>42545</v>
      </c>
      <c r="X218" s="131">
        <v>1225</v>
      </c>
      <c r="Y218" s="131">
        <v>352</v>
      </c>
      <c r="Z218" s="232">
        <v>352</v>
      </c>
      <c r="AA218" s="131">
        <v>1</v>
      </c>
      <c r="AB218" s="131">
        <v>1</v>
      </c>
      <c r="AC218" s="138" t="s">
        <v>1094</v>
      </c>
      <c r="AD218" s="138" t="s">
        <v>1095</v>
      </c>
      <c r="AE218" s="138" t="s">
        <v>1076</v>
      </c>
      <c r="AF218" s="138" t="s">
        <v>1064</v>
      </c>
      <c r="AG218" s="138" t="s">
        <v>1064</v>
      </c>
      <c r="AH218" s="138"/>
    </row>
    <row r="219" spans="1:34" ht="45">
      <c r="A219" s="131">
        <v>5111013</v>
      </c>
      <c r="B219" s="131" t="str">
        <f t="shared" si="6"/>
        <v>5111</v>
      </c>
      <c r="C219" s="131" t="str">
        <f t="shared" si="7"/>
        <v>5111</v>
      </c>
      <c r="D219" s="162" t="s">
        <v>238</v>
      </c>
      <c r="E219" s="132">
        <v>42629</v>
      </c>
      <c r="F219" s="133" t="s">
        <v>355</v>
      </c>
      <c r="G219" s="131" t="s">
        <v>356</v>
      </c>
      <c r="H219" s="191">
        <v>9</v>
      </c>
      <c r="I219" s="191" t="s">
        <v>1369</v>
      </c>
      <c r="J219" s="192" t="s">
        <v>571</v>
      </c>
      <c r="K219" s="172" t="s">
        <v>216</v>
      </c>
      <c r="L219" s="175" t="s">
        <v>587</v>
      </c>
      <c r="M219" s="131" t="s">
        <v>216</v>
      </c>
      <c r="N219" s="131" t="s">
        <v>240</v>
      </c>
      <c r="O219" s="131" t="s">
        <v>240</v>
      </c>
      <c r="P219" s="131" t="s">
        <v>240</v>
      </c>
      <c r="Q219" s="131" t="s">
        <v>240</v>
      </c>
      <c r="R219" s="131" t="s">
        <v>240</v>
      </c>
      <c r="S219" s="131" t="s">
        <v>240</v>
      </c>
      <c r="T219" s="131" t="s">
        <v>240</v>
      </c>
      <c r="U219" s="131" t="s">
        <v>240</v>
      </c>
      <c r="V219" s="131" t="s">
        <v>240</v>
      </c>
      <c r="W219" s="132">
        <v>38429</v>
      </c>
      <c r="X219" s="131" t="s">
        <v>216</v>
      </c>
      <c r="Y219" s="136" t="s">
        <v>216</v>
      </c>
      <c r="Z219" s="230">
        <v>199</v>
      </c>
      <c r="AA219" s="131" t="s">
        <v>268</v>
      </c>
      <c r="AB219" s="131" t="s">
        <v>269</v>
      </c>
      <c r="AC219" s="138" t="s">
        <v>216</v>
      </c>
      <c r="AD219" s="138" t="s">
        <v>216</v>
      </c>
      <c r="AE219" s="138" t="s">
        <v>216</v>
      </c>
      <c r="AF219" s="138" t="s">
        <v>240</v>
      </c>
      <c r="AG219" s="138" t="s">
        <v>240</v>
      </c>
      <c r="AH219" s="138"/>
    </row>
    <row r="220" spans="1:34" ht="30">
      <c r="A220" s="131">
        <v>5111013</v>
      </c>
      <c r="B220" s="131" t="str">
        <f t="shared" si="6"/>
        <v>5111</v>
      </c>
      <c r="C220" s="131" t="str">
        <f t="shared" si="7"/>
        <v>5111</v>
      </c>
      <c r="D220" s="162" t="s">
        <v>238</v>
      </c>
      <c r="E220" s="132">
        <v>42629</v>
      </c>
      <c r="F220" s="133" t="s">
        <v>691</v>
      </c>
      <c r="G220" s="131" t="s">
        <v>692</v>
      </c>
      <c r="H220" s="191">
        <v>12</v>
      </c>
      <c r="I220" s="131" t="s">
        <v>1375</v>
      </c>
      <c r="J220" s="131" t="s">
        <v>657</v>
      </c>
      <c r="K220" s="131" t="s">
        <v>216</v>
      </c>
      <c r="L220" s="131">
        <v>51695</v>
      </c>
      <c r="M220" s="131" t="s">
        <v>216</v>
      </c>
      <c r="N220" s="131" t="s">
        <v>240</v>
      </c>
      <c r="O220" s="131" t="s">
        <v>240</v>
      </c>
      <c r="P220" s="131" t="s">
        <v>240</v>
      </c>
      <c r="Q220" s="131" t="s">
        <v>240</v>
      </c>
      <c r="R220" s="131" t="s">
        <v>240</v>
      </c>
      <c r="S220" s="131" t="s">
        <v>240</v>
      </c>
      <c r="T220" s="131" t="s">
        <v>240</v>
      </c>
      <c r="U220" s="131" t="s">
        <v>240</v>
      </c>
      <c r="V220" s="131" t="s">
        <v>240</v>
      </c>
      <c r="W220" s="132">
        <v>41375</v>
      </c>
      <c r="X220" s="131" t="s">
        <v>216</v>
      </c>
      <c r="Y220" s="136" t="s">
        <v>216</v>
      </c>
      <c r="Z220" s="232">
        <v>300</v>
      </c>
      <c r="AA220" s="131" t="s">
        <v>268</v>
      </c>
      <c r="AB220" s="131" t="s">
        <v>269</v>
      </c>
      <c r="AC220" s="138" t="s">
        <v>216</v>
      </c>
      <c r="AD220" s="138" t="s">
        <v>216</v>
      </c>
      <c r="AE220" s="138" t="s">
        <v>216</v>
      </c>
      <c r="AF220" s="138" t="s">
        <v>240</v>
      </c>
      <c r="AG220" s="138" t="s">
        <v>240</v>
      </c>
      <c r="AH220" s="138"/>
    </row>
    <row r="221" spans="1:34" ht="15" customHeight="1">
      <c r="A221" s="131">
        <v>5111013</v>
      </c>
      <c r="B221" s="131" t="str">
        <f t="shared" si="6"/>
        <v>5111</v>
      </c>
      <c r="C221" s="131" t="str">
        <f t="shared" si="7"/>
        <v>5111</v>
      </c>
      <c r="D221" s="162" t="s">
        <v>238</v>
      </c>
      <c r="E221" s="132">
        <v>42629</v>
      </c>
      <c r="F221" s="181" t="s">
        <v>325</v>
      </c>
      <c r="G221" s="184" t="s">
        <v>316</v>
      </c>
      <c r="H221" s="183">
        <v>4</v>
      </c>
      <c r="I221" s="183" t="s">
        <v>1366</v>
      </c>
      <c r="J221" s="131" t="s">
        <v>570</v>
      </c>
      <c r="K221" s="172" t="s">
        <v>216</v>
      </c>
      <c r="L221" s="175" t="s">
        <v>216</v>
      </c>
      <c r="M221" s="131" t="s">
        <v>216</v>
      </c>
      <c r="N221" s="131" t="s">
        <v>240</v>
      </c>
      <c r="O221" s="131" t="s">
        <v>240</v>
      </c>
      <c r="P221" s="131" t="s">
        <v>240</v>
      </c>
      <c r="Q221" s="131" t="s">
        <v>240</v>
      </c>
      <c r="R221" s="131" t="s">
        <v>240</v>
      </c>
      <c r="S221" s="131" t="s">
        <v>240</v>
      </c>
      <c r="T221" s="131" t="s">
        <v>240</v>
      </c>
      <c r="U221" s="131" t="s">
        <v>240</v>
      </c>
      <c r="V221" s="131" t="s">
        <v>240</v>
      </c>
      <c r="W221" s="132" t="s">
        <v>216</v>
      </c>
      <c r="X221" s="131" t="s">
        <v>216</v>
      </c>
      <c r="Y221" s="136" t="s">
        <v>216</v>
      </c>
      <c r="Z221" s="230">
        <v>199</v>
      </c>
      <c r="AA221" s="131" t="s">
        <v>268</v>
      </c>
      <c r="AB221" s="131" t="s">
        <v>269</v>
      </c>
      <c r="AC221" s="138" t="s">
        <v>216</v>
      </c>
      <c r="AD221" s="138" t="s">
        <v>216</v>
      </c>
      <c r="AE221" s="138" t="s">
        <v>216</v>
      </c>
      <c r="AF221" s="138" t="s">
        <v>240</v>
      </c>
      <c r="AG221" s="138" t="s">
        <v>240</v>
      </c>
      <c r="AH221" s="138"/>
    </row>
    <row r="222" spans="1:34">
      <c r="A222" s="131">
        <v>5111013</v>
      </c>
      <c r="B222" s="131" t="str">
        <f t="shared" si="6"/>
        <v>5111</v>
      </c>
      <c r="C222" s="131" t="str">
        <f t="shared" si="7"/>
        <v>5111</v>
      </c>
      <c r="D222" s="162" t="s">
        <v>238</v>
      </c>
      <c r="E222" s="132">
        <v>42629</v>
      </c>
      <c r="F222" s="133" t="s">
        <v>317</v>
      </c>
      <c r="G222" s="131" t="s">
        <v>316</v>
      </c>
      <c r="H222" s="178">
        <v>5</v>
      </c>
      <c r="I222" s="178" t="s">
        <v>1373</v>
      </c>
      <c r="J222" s="131" t="s">
        <v>153</v>
      </c>
      <c r="K222" s="172" t="s">
        <v>216</v>
      </c>
      <c r="L222" s="175" t="s">
        <v>216</v>
      </c>
      <c r="M222" s="131" t="s">
        <v>216</v>
      </c>
      <c r="N222" s="131" t="s">
        <v>240</v>
      </c>
      <c r="O222" s="131" t="s">
        <v>240</v>
      </c>
      <c r="P222" s="131" t="s">
        <v>240</v>
      </c>
      <c r="Q222" s="131" t="s">
        <v>240</v>
      </c>
      <c r="R222" s="131" t="s">
        <v>240</v>
      </c>
      <c r="S222" s="131" t="s">
        <v>240</v>
      </c>
      <c r="T222" s="131" t="s">
        <v>240</v>
      </c>
      <c r="U222" s="131" t="s">
        <v>240</v>
      </c>
      <c r="V222" s="131" t="s">
        <v>240</v>
      </c>
      <c r="W222" s="132">
        <v>36886</v>
      </c>
      <c r="X222" s="131" t="s">
        <v>216</v>
      </c>
      <c r="Y222" s="136" t="s">
        <v>216</v>
      </c>
      <c r="Z222" s="230">
        <v>199</v>
      </c>
      <c r="AA222" s="131" t="s">
        <v>268</v>
      </c>
      <c r="AB222" s="131" t="s">
        <v>269</v>
      </c>
      <c r="AC222" s="138" t="s">
        <v>216</v>
      </c>
      <c r="AD222" s="138" t="s">
        <v>216</v>
      </c>
      <c r="AE222" s="138" t="s">
        <v>216</v>
      </c>
      <c r="AF222" s="138" t="s">
        <v>240</v>
      </c>
      <c r="AG222" s="138" t="s">
        <v>240</v>
      </c>
      <c r="AH222" s="138"/>
    </row>
    <row r="223" spans="1:34">
      <c r="A223" s="131">
        <v>5111013</v>
      </c>
      <c r="B223" s="131" t="str">
        <f t="shared" si="6"/>
        <v>5111</v>
      </c>
      <c r="C223" s="131" t="str">
        <f t="shared" si="7"/>
        <v>5111</v>
      </c>
      <c r="D223" s="162" t="s">
        <v>238</v>
      </c>
      <c r="E223" s="132">
        <v>42629</v>
      </c>
      <c r="F223" s="133" t="s">
        <v>318</v>
      </c>
      <c r="G223" s="131" t="s">
        <v>316</v>
      </c>
      <c r="H223" s="178">
        <v>5</v>
      </c>
      <c r="I223" s="178" t="s">
        <v>1373</v>
      </c>
      <c r="J223" s="131" t="s">
        <v>153</v>
      </c>
      <c r="K223" s="172" t="s">
        <v>216</v>
      </c>
      <c r="L223" s="175" t="s">
        <v>216</v>
      </c>
      <c r="M223" s="131" t="s">
        <v>216</v>
      </c>
      <c r="N223" s="131" t="s">
        <v>240</v>
      </c>
      <c r="O223" s="131" t="s">
        <v>240</v>
      </c>
      <c r="P223" s="131" t="s">
        <v>240</v>
      </c>
      <c r="Q223" s="131" t="s">
        <v>240</v>
      </c>
      <c r="R223" s="131" t="s">
        <v>240</v>
      </c>
      <c r="S223" s="131" t="s">
        <v>240</v>
      </c>
      <c r="T223" s="131" t="s">
        <v>240</v>
      </c>
      <c r="U223" s="131" t="s">
        <v>240</v>
      </c>
      <c r="V223" s="131" t="s">
        <v>240</v>
      </c>
      <c r="W223" s="132" t="s">
        <v>616</v>
      </c>
      <c r="X223" s="131" t="s">
        <v>216</v>
      </c>
      <c r="Y223" s="136" t="s">
        <v>216</v>
      </c>
      <c r="Z223" s="230">
        <v>199</v>
      </c>
      <c r="AA223" s="131" t="s">
        <v>268</v>
      </c>
      <c r="AB223" s="131" t="s">
        <v>269</v>
      </c>
      <c r="AC223" s="138" t="s">
        <v>216</v>
      </c>
      <c r="AD223" s="138" t="s">
        <v>216</v>
      </c>
      <c r="AE223" s="138" t="s">
        <v>216</v>
      </c>
      <c r="AF223" s="138" t="s">
        <v>240</v>
      </c>
      <c r="AG223" s="138" t="s">
        <v>240</v>
      </c>
      <c r="AH223" s="138"/>
    </row>
    <row r="224" spans="1:34">
      <c r="A224" s="131">
        <v>5111013</v>
      </c>
      <c r="B224" s="131" t="str">
        <f t="shared" si="6"/>
        <v>5111</v>
      </c>
      <c r="C224" s="131" t="str">
        <f t="shared" si="7"/>
        <v>5111</v>
      </c>
      <c r="D224" s="162" t="s">
        <v>238</v>
      </c>
      <c r="E224" s="132">
        <v>42629</v>
      </c>
      <c r="F224" s="133" t="s">
        <v>319</v>
      </c>
      <c r="G224" s="131" t="s">
        <v>316</v>
      </c>
      <c r="H224" s="178">
        <v>5</v>
      </c>
      <c r="I224" s="178" t="s">
        <v>1373</v>
      </c>
      <c r="J224" s="131" t="s">
        <v>153</v>
      </c>
      <c r="K224" s="172" t="s">
        <v>216</v>
      </c>
      <c r="L224" s="175" t="s">
        <v>216</v>
      </c>
      <c r="M224" s="131" t="s">
        <v>216</v>
      </c>
      <c r="N224" s="131" t="s">
        <v>240</v>
      </c>
      <c r="O224" s="131" t="s">
        <v>240</v>
      </c>
      <c r="P224" s="131" t="s">
        <v>240</v>
      </c>
      <c r="Q224" s="131" t="s">
        <v>240</v>
      </c>
      <c r="R224" s="131" t="s">
        <v>240</v>
      </c>
      <c r="S224" s="131" t="s">
        <v>240</v>
      </c>
      <c r="T224" s="131" t="s">
        <v>240</v>
      </c>
      <c r="U224" s="131" t="s">
        <v>240</v>
      </c>
      <c r="V224" s="131" t="s">
        <v>240</v>
      </c>
      <c r="W224" s="132">
        <v>36886</v>
      </c>
      <c r="X224" s="131" t="s">
        <v>216</v>
      </c>
      <c r="Y224" s="136" t="s">
        <v>216</v>
      </c>
      <c r="Z224" s="230">
        <v>199</v>
      </c>
      <c r="AA224" s="131" t="s">
        <v>268</v>
      </c>
      <c r="AB224" s="131" t="s">
        <v>269</v>
      </c>
      <c r="AC224" s="138" t="s">
        <v>216</v>
      </c>
      <c r="AD224" s="138" t="s">
        <v>216</v>
      </c>
      <c r="AE224" s="138" t="s">
        <v>216</v>
      </c>
      <c r="AF224" s="138" t="s">
        <v>240</v>
      </c>
      <c r="AG224" s="138" t="s">
        <v>240</v>
      </c>
      <c r="AH224" s="138"/>
    </row>
    <row r="225" spans="1:34" ht="15" customHeight="1">
      <c r="A225" s="131">
        <v>5111013</v>
      </c>
      <c r="B225" s="131" t="str">
        <f t="shared" si="6"/>
        <v>5111</v>
      </c>
      <c r="C225" s="131" t="str">
        <f t="shared" si="7"/>
        <v>5111</v>
      </c>
      <c r="D225" s="162" t="s">
        <v>238</v>
      </c>
      <c r="E225" s="132">
        <v>42629</v>
      </c>
      <c r="F225" s="133" t="s">
        <v>715</v>
      </c>
      <c r="G225" s="131" t="s">
        <v>713</v>
      </c>
      <c r="H225" s="191">
        <v>8</v>
      </c>
      <c r="I225" s="131" t="s">
        <v>580</v>
      </c>
      <c r="J225" s="131" t="s">
        <v>579</v>
      </c>
      <c r="K225" s="131" t="s">
        <v>216</v>
      </c>
      <c r="L225" s="131" t="s">
        <v>216</v>
      </c>
      <c r="M225" s="131" t="s">
        <v>240</v>
      </c>
      <c r="N225" s="131" t="s">
        <v>240</v>
      </c>
      <c r="O225" s="131" t="s">
        <v>240</v>
      </c>
      <c r="P225" s="131" t="s">
        <v>240</v>
      </c>
      <c r="Q225" s="131" t="s">
        <v>240</v>
      </c>
      <c r="R225" s="131" t="s">
        <v>240</v>
      </c>
      <c r="S225" s="131" t="s">
        <v>240</v>
      </c>
      <c r="T225" s="131" t="s">
        <v>240</v>
      </c>
      <c r="U225" s="131" t="s">
        <v>240</v>
      </c>
      <c r="V225" s="131" t="s">
        <v>240</v>
      </c>
      <c r="W225" s="132">
        <v>33078</v>
      </c>
      <c r="X225" s="131" t="s">
        <v>216</v>
      </c>
      <c r="Y225" s="136" t="s">
        <v>216</v>
      </c>
      <c r="Z225" s="232">
        <v>155</v>
      </c>
      <c r="AA225" s="131" t="s">
        <v>273</v>
      </c>
      <c r="AB225" s="131" t="s">
        <v>269</v>
      </c>
      <c r="AC225" s="138" t="s">
        <v>216</v>
      </c>
      <c r="AD225" s="138" t="s">
        <v>216</v>
      </c>
      <c r="AE225" s="138" t="s">
        <v>216</v>
      </c>
      <c r="AF225" s="138" t="s">
        <v>240</v>
      </c>
      <c r="AG225" s="138" t="s">
        <v>240</v>
      </c>
      <c r="AH225" s="138"/>
    </row>
    <row r="226" spans="1:34">
      <c r="A226" s="131">
        <v>5111013</v>
      </c>
      <c r="B226" s="131" t="str">
        <f t="shared" si="6"/>
        <v>5111</v>
      </c>
      <c r="C226" s="131" t="str">
        <f t="shared" si="7"/>
        <v>5111</v>
      </c>
      <c r="D226" s="162" t="s">
        <v>238</v>
      </c>
      <c r="E226" s="132">
        <v>42629</v>
      </c>
      <c r="F226" s="133" t="s">
        <v>714</v>
      </c>
      <c r="G226" s="131" t="s">
        <v>713</v>
      </c>
      <c r="H226" s="191">
        <v>8</v>
      </c>
      <c r="I226" s="131" t="s">
        <v>580</v>
      </c>
      <c r="J226" s="131" t="s">
        <v>579</v>
      </c>
      <c r="K226" s="131" t="s">
        <v>216</v>
      </c>
      <c r="L226" s="131" t="s">
        <v>216</v>
      </c>
      <c r="M226" s="131" t="s">
        <v>240</v>
      </c>
      <c r="N226" s="131" t="s">
        <v>240</v>
      </c>
      <c r="O226" s="131" t="s">
        <v>240</v>
      </c>
      <c r="P226" s="131" t="s">
        <v>240</v>
      </c>
      <c r="Q226" s="131" t="s">
        <v>240</v>
      </c>
      <c r="R226" s="131" t="s">
        <v>240</v>
      </c>
      <c r="S226" s="131" t="s">
        <v>240</v>
      </c>
      <c r="T226" s="131" t="s">
        <v>240</v>
      </c>
      <c r="U226" s="131" t="s">
        <v>240</v>
      </c>
      <c r="V226" s="131" t="s">
        <v>240</v>
      </c>
      <c r="W226" s="132">
        <v>33078</v>
      </c>
      <c r="X226" s="131" t="s">
        <v>216</v>
      </c>
      <c r="Y226" s="136" t="s">
        <v>216</v>
      </c>
      <c r="Z226" s="232">
        <v>155</v>
      </c>
      <c r="AA226" s="131" t="s">
        <v>273</v>
      </c>
      <c r="AB226" s="131" t="s">
        <v>269</v>
      </c>
      <c r="AC226" s="138" t="s">
        <v>216</v>
      </c>
      <c r="AD226" s="138" t="s">
        <v>216</v>
      </c>
      <c r="AE226" s="138" t="s">
        <v>216</v>
      </c>
      <c r="AF226" s="138" t="s">
        <v>240</v>
      </c>
      <c r="AG226" s="138" t="s">
        <v>240</v>
      </c>
      <c r="AH226" s="138"/>
    </row>
    <row r="227" spans="1:34">
      <c r="A227" s="131">
        <v>5111013</v>
      </c>
      <c r="B227" s="131" t="str">
        <f t="shared" si="6"/>
        <v>5111</v>
      </c>
      <c r="C227" s="131" t="str">
        <f t="shared" si="7"/>
        <v>5111</v>
      </c>
      <c r="D227" s="162" t="s">
        <v>238</v>
      </c>
      <c r="E227" s="132">
        <v>42629</v>
      </c>
      <c r="F227" s="133" t="s">
        <v>535</v>
      </c>
      <c r="G227" s="131" t="s">
        <v>536</v>
      </c>
      <c r="H227" s="191">
        <v>7</v>
      </c>
      <c r="I227" s="178" t="s">
        <v>569</v>
      </c>
      <c r="J227" s="131" t="s">
        <v>575</v>
      </c>
      <c r="K227" s="172" t="s">
        <v>216</v>
      </c>
      <c r="L227" s="175" t="s">
        <v>216</v>
      </c>
      <c r="M227" s="131" t="s">
        <v>216</v>
      </c>
      <c r="N227" s="131" t="s">
        <v>240</v>
      </c>
      <c r="O227" s="131" t="s">
        <v>240</v>
      </c>
      <c r="P227" s="131" t="s">
        <v>240</v>
      </c>
      <c r="Q227" s="131" t="s">
        <v>240</v>
      </c>
      <c r="R227" s="131" t="s">
        <v>240</v>
      </c>
      <c r="S227" s="131" t="s">
        <v>240</v>
      </c>
      <c r="T227" s="131" t="s">
        <v>240</v>
      </c>
      <c r="U227" s="131" t="s">
        <v>240</v>
      </c>
      <c r="V227" s="131" t="s">
        <v>240</v>
      </c>
      <c r="W227" s="132" t="s">
        <v>650</v>
      </c>
      <c r="X227" s="131" t="s">
        <v>216</v>
      </c>
      <c r="Y227" s="136" t="s">
        <v>216</v>
      </c>
      <c r="Z227" s="232">
        <v>697.53</v>
      </c>
      <c r="AA227" s="131" t="s">
        <v>273</v>
      </c>
      <c r="AB227" s="131" t="s">
        <v>269</v>
      </c>
      <c r="AC227" s="138" t="s">
        <v>216</v>
      </c>
      <c r="AD227" s="138" t="s">
        <v>216</v>
      </c>
      <c r="AE227" s="138" t="s">
        <v>216</v>
      </c>
      <c r="AF227" s="138" t="s">
        <v>240</v>
      </c>
      <c r="AG227" s="138" t="s">
        <v>240</v>
      </c>
      <c r="AH227" s="138"/>
    </row>
    <row r="228" spans="1:34" ht="30">
      <c r="A228" s="131">
        <v>5111013</v>
      </c>
      <c r="B228" s="131" t="str">
        <f t="shared" si="6"/>
        <v>5111</v>
      </c>
      <c r="C228" s="131" t="str">
        <f t="shared" si="7"/>
        <v>5111</v>
      </c>
      <c r="D228" s="162" t="s">
        <v>238</v>
      </c>
      <c r="E228" s="132">
        <v>42629</v>
      </c>
      <c r="F228" s="133" t="s">
        <v>679</v>
      </c>
      <c r="G228" s="131" t="s">
        <v>536</v>
      </c>
      <c r="H228" s="191">
        <v>12</v>
      </c>
      <c r="I228" s="131" t="s">
        <v>1375</v>
      </c>
      <c r="J228" s="131" t="s">
        <v>657</v>
      </c>
      <c r="K228" s="131" t="s">
        <v>216</v>
      </c>
      <c r="L228" s="131" t="s">
        <v>216</v>
      </c>
      <c r="M228" s="131" t="s">
        <v>216</v>
      </c>
      <c r="N228" s="131" t="s">
        <v>240</v>
      </c>
      <c r="O228" s="131" t="s">
        <v>240</v>
      </c>
      <c r="P228" s="131" t="s">
        <v>240</v>
      </c>
      <c r="Q228" s="131" t="s">
        <v>240</v>
      </c>
      <c r="R228" s="131" t="s">
        <v>240</v>
      </c>
      <c r="S228" s="131" t="s">
        <v>240</v>
      </c>
      <c r="T228" s="131" t="s">
        <v>240</v>
      </c>
      <c r="U228" s="131" t="s">
        <v>240</v>
      </c>
      <c r="V228" s="131" t="s">
        <v>240</v>
      </c>
      <c r="W228" s="132" t="s">
        <v>216</v>
      </c>
      <c r="X228" s="131" t="s">
        <v>216</v>
      </c>
      <c r="Y228" s="136" t="s">
        <v>216</v>
      </c>
      <c r="Z228" s="232">
        <v>697.53</v>
      </c>
      <c r="AA228" s="131" t="s">
        <v>268</v>
      </c>
      <c r="AB228" s="131" t="s">
        <v>269</v>
      </c>
      <c r="AC228" s="138" t="s">
        <v>216</v>
      </c>
      <c r="AD228" s="138" t="s">
        <v>216</v>
      </c>
      <c r="AE228" s="138" t="s">
        <v>216</v>
      </c>
      <c r="AF228" s="138" t="s">
        <v>240</v>
      </c>
      <c r="AG228" s="138" t="s">
        <v>240</v>
      </c>
      <c r="AH228" s="138"/>
    </row>
    <row r="229" spans="1:34" ht="30">
      <c r="A229" s="131">
        <v>5111013</v>
      </c>
      <c r="B229" s="131" t="str">
        <f t="shared" si="6"/>
        <v>5111</v>
      </c>
      <c r="C229" s="131" t="str">
        <f t="shared" si="7"/>
        <v>5111</v>
      </c>
      <c r="D229" s="162" t="s">
        <v>238</v>
      </c>
      <c r="E229" s="132">
        <v>42629</v>
      </c>
      <c r="F229" s="133" t="s">
        <v>398</v>
      </c>
      <c r="G229" s="131" t="s">
        <v>637</v>
      </c>
      <c r="H229" s="191">
        <v>6</v>
      </c>
      <c r="I229" s="191" t="s">
        <v>1376</v>
      </c>
      <c r="J229" s="131" t="s">
        <v>572</v>
      </c>
      <c r="K229" s="172" t="s">
        <v>216</v>
      </c>
      <c r="L229" s="175" t="s">
        <v>216</v>
      </c>
      <c r="M229" s="131" t="s">
        <v>216</v>
      </c>
      <c r="N229" s="131" t="s">
        <v>240</v>
      </c>
      <c r="O229" s="131" t="s">
        <v>240</v>
      </c>
      <c r="P229" s="131" t="s">
        <v>240</v>
      </c>
      <c r="Q229" s="131" t="s">
        <v>240</v>
      </c>
      <c r="R229" s="131" t="s">
        <v>240</v>
      </c>
      <c r="S229" s="131" t="s">
        <v>240</v>
      </c>
      <c r="T229" s="131" t="s">
        <v>240</v>
      </c>
      <c r="U229" s="131" t="s">
        <v>240</v>
      </c>
      <c r="V229" s="131" t="s">
        <v>240</v>
      </c>
      <c r="W229" s="132">
        <v>36019</v>
      </c>
      <c r="X229" s="131" t="s">
        <v>216</v>
      </c>
      <c r="Y229" s="136" t="s">
        <v>216</v>
      </c>
      <c r="Z229" s="233">
        <v>697</v>
      </c>
      <c r="AA229" s="131" t="s">
        <v>273</v>
      </c>
      <c r="AB229" s="131" t="s">
        <v>269</v>
      </c>
      <c r="AC229" s="138" t="s">
        <v>216</v>
      </c>
      <c r="AD229" s="138" t="s">
        <v>216</v>
      </c>
      <c r="AE229" s="138" t="s">
        <v>216</v>
      </c>
      <c r="AF229" s="138" t="s">
        <v>240</v>
      </c>
      <c r="AG229" s="138" t="s">
        <v>240</v>
      </c>
      <c r="AH229" s="138"/>
    </row>
    <row r="230" spans="1:34" ht="30">
      <c r="A230" s="131">
        <v>5111013</v>
      </c>
      <c r="B230" s="131" t="str">
        <f t="shared" si="6"/>
        <v>5111</v>
      </c>
      <c r="C230" s="131" t="str">
        <f t="shared" si="7"/>
        <v>5111</v>
      </c>
      <c r="D230" s="162" t="s">
        <v>238</v>
      </c>
      <c r="E230" s="132">
        <v>42629</v>
      </c>
      <c r="F230" s="133" t="s">
        <v>399</v>
      </c>
      <c r="G230" s="131" t="s">
        <v>637</v>
      </c>
      <c r="H230" s="191">
        <v>6</v>
      </c>
      <c r="I230" s="191" t="s">
        <v>1376</v>
      </c>
      <c r="J230" s="131" t="s">
        <v>572</v>
      </c>
      <c r="K230" s="172" t="s">
        <v>216</v>
      </c>
      <c r="L230" s="175" t="s">
        <v>216</v>
      </c>
      <c r="M230" s="131" t="s">
        <v>216</v>
      </c>
      <c r="N230" s="131" t="s">
        <v>240</v>
      </c>
      <c r="O230" s="131" t="s">
        <v>240</v>
      </c>
      <c r="P230" s="131" t="s">
        <v>240</v>
      </c>
      <c r="Q230" s="131" t="s">
        <v>240</v>
      </c>
      <c r="R230" s="131" t="s">
        <v>240</v>
      </c>
      <c r="S230" s="131" t="s">
        <v>240</v>
      </c>
      <c r="T230" s="131" t="s">
        <v>240</v>
      </c>
      <c r="U230" s="131" t="s">
        <v>240</v>
      </c>
      <c r="V230" s="131" t="s">
        <v>240</v>
      </c>
      <c r="W230" s="132">
        <v>36019</v>
      </c>
      <c r="X230" s="131" t="s">
        <v>216</v>
      </c>
      <c r="Y230" s="136" t="s">
        <v>216</v>
      </c>
      <c r="Z230" s="233">
        <v>697</v>
      </c>
      <c r="AA230" s="131" t="s">
        <v>273</v>
      </c>
      <c r="AB230" s="131" t="s">
        <v>269</v>
      </c>
      <c r="AC230" s="138" t="s">
        <v>216</v>
      </c>
      <c r="AD230" s="138" t="s">
        <v>216</v>
      </c>
      <c r="AE230" s="138" t="s">
        <v>216</v>
      </c>
      <c r="AF230" s="138" t="s">
        <v>240</v>
      </c>
      <c r="AG230" s="138" t="s">
        <v>240</v>
      </c>
      <c r="AH230" s="138"/>
    </row>
    <row r="231" spans="1:34" ht="30">
      <c r="A231" s="131">
        <v>5111013</v>
      </c>
      <c r="B231" s="131" t="str">
        <f t="shared" si="6"/>
        <v>5111</v>
      </c>
      <c r="C231" s="131" t="str">
        <f t="shared" si="7"/>
        <v>5111</v>
      </c>
      <c r="D231" s="162" t="s">
        <v>238</v>
      </c>
      <c r="E231" s="132">
        <v>42629</v>
      </c>
      <c r="F231" s="133" t="s">
        <v>400</v>
      </c>
      <c r="G231" s="131" t="s">
        <v>637</v>
      </c>
      <c r="H231" s="191">
        <v>6</v>
      </c>
      <c r="I231" s="191" t="s">
        <v>1376</v>
      </c>
      <c r="J231" s="131" t="s">
        <v>572</v>
      </c>
      <c r="K231" s="172" t="s">
        <v>216</v>
      </c>
      <c r="L231" s="175" t="s">
        <v>216</v>
      </c>
      <c r="M231" s="131" t="s">
        <v>216</v>
      </c>
      <c r="N231" s="131" t="s">
        <v>240</v>
      </c>
      <c r="O231" s="131" t="s">
        <v>240</v>
      </c>
      <c r="P231" s="131" t="s">
        <v>240</v>
      </c>
      <c r="Q231" s="131" t="s">
        <v>240</v>
      </c>
      <c r="R231" s="131" t="s">
        <v>240</v>
      </c>
      <c r="S231" s="131" t="s">
        <v>240</v>
      </c>
      <c r="T231" s="131" t="s">
        <v>240</v>
      </c>
      <c r="U231" s="131" t="s">
        <v>240</v>
      </c>
      <c r="V231" s="131" t="s">
        <v>240</v>
      </c>
      <c r="W231" s="132">
        <v>36019</v>
      </c>
      <c r="X231" s="131" t="s">
        <v>216</v>
      </c>
      <c r="Y231" s="136" t="s">
        <v>216</v>
      </c>
      <c r="Z231" s="233">
        <v>697</v>
      </c>
      <c r="AA231" s="131" t="s">
        <v>273</v>
      </c>
      <c r="AB231" s="131" t="s">
        <v>269</v>
      </c>
      <c r="AC231" s="138" t="s">
        <v>216</v>
      </c>
      <c r="AD231" s="138" t="s">
        <v>216</v>
      </c>
      <c r="AE231" s="138" t="s">
        <v>216</v>
      </c>
      <c r="AF231" s="138" t="s">
        <v>240</v>
      </c>
      <c r="AG231" s="138" t="s">
        <v>240</v>
      </c>
      <c r="AH231" s="138"/>
    </row>
    <row r="232" spans="1:34">
      <c r="A232" s="131">
        <v>5111013</v>
      </c>
      <c r="B232" s="131" t="str">
        <f t="shared" si="6"/>
        <v>5111</v>
      </c>
      <c r="C232" s="131" t="str">
        <f t="shared" si="7"/>
        <v>5111</v>
      </c>
      <c r="D232" s="162" t="s">
        <v>238</v>
      </c>
      <c r="E232" s="132">
        <v>42629</v>
      </c>
      <c r="F232" s="133" t="s">
        <v>694</v>
      </c>
      <c r="G232" s="131" t="s">
        <v>695</v>
      </c>
      <c r="H232" s="191">
        <v>11</v>
      </c>
      <c r="I232" s="178" t="s">
        <v>1062</v>
      </c>
      <c r="J232" s="131" t="s">
        <v>578</v>
      </c>
      <c r="K232" s="131" t="s">
        <v>216</v>
      </c>
      <c r="L232" s="131" t="s">
        <v>216</v>
      </c>
      <c r="M232" s="131" t="s">
        <v>240</v>
      </c>
      <c r="N232" s="131" t="s">
        <v>240</v>
      </c>
      <c r="O232" s="131" t="s">
        <v>240</v>
      </c>
      <c r="P232" s="131" t="s">
        <v>240</v>
      </c>
      <c r="Q232" s="131" t="s">
        <v>240</v>
      </c>
      <c r="R232" s="131" t="s">
        <v>240</v>
      </c>
      <c r="S232" s="131" t="s">
        <v>240</v>
      </c>
      <c r="T232" s="131" t="s">
        <v>240</v>
      </c>
      <c r="U232" s="131" t="s">
        <v>240</v>
      </c>
      <c r="V232" s="131" t="s">
        <v>240</v>
      </c>
      <c r="W232" s="132" t="s">
        <v>216</v>
      </c>
      <c r="X232" s="131" t="s">
        <v>216</v>
      </c>
      <c r="Y232" s="136" t="s">
        <v>216</v>
      </c>
      <c r="Z232" s="232">
        <v>697.53</v>
      </c>
      <c r="AA232" s="131" t="s">
        <v>268</v>
      </c>
      <c r="AB232" s="131" t="s">
        <v>269</v>
      </c>
      <c r="AC232" s="138" t="s">
        <v>216</v>
      </c>
      <c r="AD232" s="138" t="s">
        <v>216</v>
      </c>
      <c r="AE232" s="138" t="s">
        <v>216</v>
      </c>
      <c r="AF232" s="138" t="s">
        <v>240</v>
      </c>
      <c r="AG232" s="138" t="s">
        <v>240</v>
      </c>
      <c r="AH232" s="138"/>
    </row>
    <row r="233" spans="1:34">
      <c r="A233" s="131">
        <v>5111013</v>
      </c>
      <c r="B233" s="131" t="str">
        <f t="shared" si="6"/>
        <v>5111</v>
      </c>
      <c r="C233" s="131" t="str">
        <f t="shared" si="7"/>
        <v>5111</v>
      </c>
      <c r="D233" s="162" t="s">
        <v>1339</v>
      </c>
      <c r="E233" s="132">
        <v>42629</v>
      </c>
      <c r="F233" s="133" t="s">
        <v>696</v>
      </c>
      <c r="G233" s="131" t="s">
        <v>697</v>
      </c>
      <c r="H233" s="191">
        <v>11</v>
      </c>
      <c r="I233" s="178" t="s">
        <v>1062</v>
      </c>
      <c r="J233" s="131" t="s">
        <v>578</v>
      </c>
      <c r="K233" s="131" t="s">
        <v>216</v>
      </c>
      <c r="L233" s="131" t="s">
        <v>216</v>
      </c>
      <c r="M233" s="131" t="s">
        <v>240</v>
      </c>
      <c r="N233" s="131" t="s">
        <v>240</v>
      </c>
      <c r="O233" s="131" t="s">
        <v>240</v>
      </c>
      <c r="P233" s="131" t="s">
        <v>240</v>
      </c>
      <c r="Q233" s="131" t="s">
        <v>240</v>
      </c>
      <c r="R233" s="131" t="s">
        <v>240</v>
      </c>
      <c r="S233" s="131" t="s">
        <v>240</v>
      </c>
      <c r="T233" s="131" t="s">
        <v>240</v>
      </c>
      <c r="U233" s="131" t="s">
        <v>240</v>
      </c>
      <c r="V233" s="131" t="s">
        <v>240</v>
      </c>
      <c r="W233" s="132" t="s">
        <v>216</v>
      </c>
      <c r="X233" s="131" t="s">
        <v>216</v>
      </c>
      <c r="Y233" s="136" t="s">
        <v>216</v>
      </c>
      <c r="Z233" s="232">
        <v>155</v>
      </c>
      <c r="AA233" s="131" t="s">
        <v>268</v>
      </c>
      <c r="AB233" s="131" t="s">
        <v>269</v>
      </c>
      <c r="AC233" s="138" t="s">
        <v>216</v>
      </c>
      <c r="AD233" s="138" t="s">
        <v>216</v>
      </c>
      <c r="AE233" s="138" t="s">
        <v>216</v>
      </c>
      <c r="AF233" s="138" t="s">
        <v>240</v>
      </c>
      <c r="AG233" s="138" t="s">
        <v>240</v>
      </c>
      <c r="AH233" s="138"/>
    </row>
    <row r="234" spans="1:34">
      <c r="A234" s="131">
        <v>5111013</v>
      </c>
      <c r="B234" s="131" t="str">
        <f t="shared" si="6"/>
        <v>5111</v>
      </c>
      <c r="C234" s="131" t="str">
        <f t="shared" si="7"/>
        <v>5111</v>
      </c>
      <c r="D234" s="162" t="s">
        <v>238</v>
      </c>
      <c r="E234" s="132">
        <v>42629</v>
      </c>
      <c r="F234" s="133" t="s">
        <v>699</v>
      </c>
      <c r="G234" s="131" t="s">
        <v>698</v>
      </c>
      <c r="H234" s="191">
        <v>11</v>
      </c>
      <c r="I234" s="178" t="s">
        <v>1062</v>
      </c>
      <c r="J234" s="131" t="s">
        <v>578</v>
      </c>
      <c r="K234" s="131" t="s">
        <v>216</v>
      </c>
      <c r="L234" s="131" t="s">
        <v>216</v>
      </c>
      <c r="M234" s="131" t="s">
        <v>240</v>
      </c>
      <c r="N234" s="131" t="s">
        <v>240</v>
      </c>
      <c r="O234" s="131" t="s">
        <v>240</v>
      </c>
      <c r="P234" s="131" t="s">
        <v>240</v>
      </c>
      <c r="Q234" s="131" t="s">
        <v>240</v>
      </c>
      <c r="R234" s="131" t="s">
        <v>240</v>
      </c>
      <c r="S234" s="131" t="s">
        <v>240</v>
      </c>
      <c r="T234" s="131" t="s">
        <v>240</v>
      </c>
      <c r="U234" s="131" t="s">
        <v>240</v>
      </c>
      <c r="V234" s="131" t="s">
        <v>240</v>
      </c>
      <c r="W234" s="132" t="s">
        <v>216</v>
      </c>
      <c r="X234" s="131" t="s">
        <v>216</v>
      </c>
      <c r="Y234" s="136" t="s">
        <v>216</v>
      </c>
      <c r="Z234" s="232">
        <v>125</v>
      </c>
      <c r="AA234" s="131" t="s">
        <v>273</v>
      </c>
      <c r="AB234" s="131" t="s">
        <v>269</v>
      </c>
      <c r="AC234" s="138" t="s">
        <v>216</v>
      </c>
      <c r="AD234" s="138" t="s">
        <v>216</v>
      </c>
      <c r="AE234" s="138" t="s">
        <v>216</v>
      </c>
      <c r="AF234" s="138" t="s">
        <v>240</v>
      </c>
      <c r="AG234" s="138" t="s">
        <v>240</v>
      </c>
      <c r="AH234" s="138"/>
    </row>
    <row r="235" spans="1:34">
      <c r="A235" s="131">
        <v>5111013</v>
      </c>
      <c r="B235" s="131" t="str">
        <f t="shared" si="6"/>
        <v>5111</v>
      </c>
      <c r="C235" s="131" t="str">
        <f t="shared" si="7"/>
        <v>5111</v>
      </c>
      <c r="D235" s="162" t="s">
        <v>238</v>
      </c>
      <c r="E235" s="132">
        <v>42629</v>
      </c>
      <c r="F235" s="133" t="s">
        <v>700</v>
      </c>
      <c r="G235" s="131" t="s">
        <v>701</v>
      </c>
      <c r="H235" s="191">
        <v>11</v>
      </c>
      <c r="I235" s="178" t="s">
        <v>1062</v>
      </c>
      <c r="J235" s="131" t="s">
        <v>578</v>
      </c>
      <c r="K235" s="131" t="s">
        <v>216</v>
      </c>
      <c r="L235" s="131" t="s">
        <v>216</v>
      </c>
      <c r="M235" s="131" t="s">
        <v>240</v>
      </c>
      <c r="N235" s="131" t="s">
        <v>240</v>
      </c>
      <c r="O235" s="131" t="s">
        <v>240</v>
      </c>
      <c r="P235" s="131" t="s">
        <v>240</v>
      </c>
      <c r="Q235" s="131" t="s">
        <v>240</v>
      </c>
      <c r="R235" s="131" t="s">
        <v>240</v>
      </c>
      <c r="S235" s="131" t="s">
        <v>240</v>
      </c>
      <c r="T235" s="131" t="s">
        <v>240</v>
      </c>
      <c r="U235" s="131" t="s">
        <v>240</v>
      </c>
      <c r="V235" s="131" t="s">
        <v>240</v>
      </c>
      <c r="W235" s="132" t="s">
        <v>216</v>
      </c>
      <c r="X235" s="131" t="s">
        <v>216</v>
      </c>
      <c r="Y235" s="136" t="s">
        <v>216</v>
      </c>
      <c r="Z235" s="232">
        <v>125</v>
      </c>
      <c r="AA235" s="131" t="s">
        <v>273</v>
      </c>
      <c r="AB235" s="131" t="s">
        <v>269</v>
      </c>
      <c r="AC235" s="138" t="s">
        <v>216</v>
      </c>
      <c r="AD235" s="138" t="s">
        <v>216</v>
      </c>
      <c r="AE235" s="138" t="s">
        <v>216</v>
      </c>
      <c r="AF235" s="138" t="s">
        <v>240</v>
      </c>
      <c r="AG235" s="138" t="s">
        <v>240</v>
      </c>
      <c r="AH235" s="138"/>
    </row>
    <row r="236" spans="1:34" ht="30">
      <c r="A236" s="131">
        <v>5111013</v>
      </c>
      <c r="B236" s="131" t="str">
        <f t="shared" si="6"/>
        <v>5111</v>
      </c>
      <c r="C236" s="131" t="str">
        <f t="shared" si="7"/>
        <v>5111</v>
      </c>
      <c r="D236" s="162" t="s">
        <v>238</v>
      </c>
      <c r="E236" s="132">
        <v>42629</v>
      </c>
      <c r="F236" s="133" t="s">
        <v>678</v>
      </c>
      <c r="G236" s="131" t="s">
        <v>677</v>
      </c>
      <c r="H236" s="191">
        <v>12</v>
      </c>
      <c r="I236" s="131" t="s">
        <v>1375</v>
      </c>
      <c r="J236" s="131" t="s">
        <v>657</v>
      </c>
      <c r="K236" s="131" t="s">
        <v>216</v>
      </c>
      <c r="L236" s="131" t="s">
        <v>216</v>
      </c>
      <c r="M236" s="131" t="s">
        <v>216</v>
      </c>
      <c r="N236" s="131" t="s">
        <v>240</v>
      </c>
      <c r="O236" s="131" t="s">
        <v>240</v>
      </c>
      <c r="P236" s="131" t="s">
        <v>240</v>
      </c>
      <c r="Q236" s="131" t="s">
        <v>240</v>
      </c>
      <c r="R236" s="131" t="s">
        <v>240</v>
      </c>
      <c r="S236" s="131" t="s">
        <v>240</v>
      </c>
      <c r="T236" s="131" t="s">
        <v>240</v>
      </c>
      <c r="U236" s="131" t="s">
        <v>240</v>
      </c>
      <c r="V236" s="131" t="s">
        <v>240</v>
      </c>
      <c r="W236" s="132" t="s">
        <v>216</v>
      </c>
      <c r="X236" s="131" t="s">
        <v>216</v>
      </c>
      <c r="Y236" s="136" t="s">
        <v>216</v>
      </c>
      <c r="Z236" s="231">
        <f>AH236*1</f>
        <v>125</v>
      </c>
      <c r="AA236" s="131" t="s">
        <v>273</v>
      </c>
      <c r="AB236" s="131" t="s">
        <v>269</v>
      </c>
      <c r="AC236" s="138" t="s">
        <v>216</v>
      </c>
      <c r="AD236" s="138" t="s">
        <v>216</v>
      </c>
      <c r="AE236" s="138" t="s">
        <v>216</v>
      </c>
      <c r="AF236" s="138" t="s">
        <v>240</v>
      </c>
      <c r="AG236" s="138" t="s">
        <v>240</v>
      </c>
      <c r="AH236" s="195">
        <v>125</v>
      </c>
    </row>
    <row r="237" spans="1:34" ht="45">
      <c r="A237" s="131">
        <v>5111013</v>
      </c>
      <c r="B237" s="131" t="str">
        <f t="shared" si="6"/>
        <v>5111</v>
      </c>
      <c r="C237" s="131" t="str">
        <f t="shared" si="7"/>
        <v>5111</v>
      </c>
      <c r="D237" s="162" t="s">
        <v>238</v>
      </c>
      <c r="E237" s="132">
        <v>42629</v>
      </c>
      <c r="F237" s="133" t="s">
        <v>390</v>
      </c>
      <c r="G237" s="131" t="s">
        <v>391</v>
      </c>
      <c r="H237" s="191">
        <v>9</v>
      </c>
      <c r="I237" s="191" t="s">
        <v>1369</v>
      </c>
      <c r="J237" s="192" t="s">
        <v>571</v>
      </c>
      <c r="K237" s="172" t="s">
        <v>216</v>
      </c>
      <c r="L237" s="175" t="s">
        <v>216</v>
      </c>
      <c r="M237" s="131" t="s">
        <v>216</v>
      </c>
      <c r="N237" s="131" t="s">
        <v>240</v>
      </c>
      <c r="O237" s="131" t="s">
        <v>240</v>
      </c>
      <c r="P237" s="131" t="s">
        <v>240</v>
      </c>
      <c r="Q237" s="131" t="s">
        <v>240</v>
      </c>
      <c r="R237" s="131" t="s">
        <v>240</v>
      </c>
      <c r="S237" s="131" t="s">
        <v>240</v>
      </c>
      <c r="T237" s="131" t="s">
        <v>240</v>
      </c>
      <c r="U237" s="131" t="s">
        <v>240</v>
      </c>
      <c r="V237" s="131" t="s">
        <v>240</v>
      </c>
      <c r="W237" s="132" t="s">
        <v>216</v>
      </c>
      <c r="X237" s="131" t="s">
        <v>216</v>
      </c>
      <c r="Y237" s="136" t="s">
        <v>216</v>
      </c>
      <c r="Z237" s="230">
        <v>1450</v>
      </c>
      <c r="AA237" s="131" t="s">
        <v>268</v>
      </c>
      <c r="AB237" s="131" t="s">
        <v>269</v>
      </c>
      <c r="AC237" s="138" t="s">
        <v>216</v>
      </c>
      <c r="AD237" s="138" t="s">
        <v>216</v>
      </c>
      <c r="AE237" s="138" t="s">
        <v>216</v>
      </c>
      <c r="AF237" s="138" t="s">
        <v>240</v>
      </c>
      <c r="AG237" s="138" t="s">
        <v>240</v>
      </c>
      <c r="AH237" s="138"/>
    </row>
    <row r="238" spans="1:34">
      <c r="A238" s="131">
        <v>5111013</v>
      </c>
      <c r="B238" s="131" t="str">
        <f t="shared" si="6"/>
        <v>5111</v>
      </c>
      <c r="C238" s="131" t="str">
        <f t="shared" si="7"/>
        <v>5111</v>
      </c>
      <c r="D238" s="162" t="s">
        <v>238</v>
      </c>
      <c r="E238" s="132">
        <v>42629</v>
      </c>
      <c r="F238" s="133" t="s">
        <v>330</v>
      </c>
      <c r="G238" s="131" t="s">
        <v>331</v>
      </c>
      <c r="H238" s="178">
        <v>5</v>
      </c>
      <c r="I238" s="178" t="s">
        <v>1373</v>
      </c>
      <c r="J238" s="131" t="s">
        <v>153</v>
      </c>
      <c r="K238" s="172" t="s">
        <v>216</v>
      </c>
      <c r="L238" s="175" t="s">
        <v>216</v>
      </c>
      <c r="M238" s="131" t="s">
        <v>216</v>
      </c>
      <c r="N238" s="131" t="s">
        <v>240</v>
      </c>
      <c r="O238" s="131" t="s">
        <v>240</v>
      </c>
      <c r="P238" s="131" t="s">
        <v>240</v>
      </c>
      <c r="Q238" s="131" t="s">
        <v>240</v>
      </c>
      <c r="R238" s="131" t="s">
        <v>240</v>
      </c>
      <c r="S238" s="131" t="s">
        <v>240</v>
      </c>
      <c r="T238" s="131" t="s">
        <v>240</v>
      </c>
      <c r="U238" s="131" t="s">
        <v>240</v>
      </c>
      <c r="V238" s="131" t="s">
        <v>240</v>
      </c>
      <c r="W238" s="132">
        <v>38429</v>
      </c>
      <c r="X238" s="131" t="s">
        <v>216</v>
      </c>
      <c r="Y238" s="136" t="s">
        <v>216</v>
      </c>
      <c r="Z238" s="230">
        <v>600</v>
      </c>
      <c r="AA238" s="131" t="s">
        <v>268</v>
      </c>
      <c r="AB238" s="131" t="s">
        <v>269</v>
      </c>
      <c r="AC238" s="138" t="s">
        <v>216</v>
      </c>
      <c r="AD238" s="138" t="s">
        <v>216</v>
      </c>
      <c r="AE238" s="138" t="s">
        <v>216</v>
      </c>
      <c r="AF238" s="138" t="s">
        <v>240</v>
      </c>
      <c r="AG238" s="138" t="s">
        <v>240</v>
      </c>
      <c r="AH238" s="138"/>
    </row>
    <row r="239" spans="1:34">
      <c r="A239" s="131">
        <v>5111013</v>
      </c>
      <c r="B239" s="131" t="str">
        <f t="shared" si="6"/>
        <v>5111</v>
      </c>
      <c r="C239" s="131" t="str">
        <f t="shared" si="7"/>
        <v>5111</v>
      </c>
      <c r="D239" s="162" t="s">
        <v>238</v>
      </c>
      <c r="E239" s="132">
        <v>42629</v>
      </c>
      <c r="F239" s="133" t="s">
        <v>675</v>
      </c>
      <c r="G239" s="131" t="s">
        <v>676</v>
      </c>
      <c r="H239" s="191">
        <v>23</v>
      </c>
      <c r="I239" s="131" t="s">
        <v>1374</v>
      </c>
      <c r="J239" s="131" t="s">
        <v>582</v>
      </c>
      <c r="K239" s="131" t="s">
        <v>216</v>
      </c>
      <c r="L239" s="131" t="s">
        <v>216</v>
      </c>
      <c r="M239" s="131" t="s">
        <v>216</v>
      </c>
      <c r="N239" s="131" t="s">
        <v>240</v>
      </c>
      <c r="O239" s="131" t="s">
        <v>240</v>
      </c>
      <c r="P239" s="131" t="s">
        <v>240</v>
      </c>
      <c r="Q239" s="131" t="s">
        <v>240</v>
      </c>
      <c r="R239" s="131" t="s">
        <v>240</v>
      </c>
      <c r="S239" s="131" t="s">
        <v>240</v>
      </c>
      <c r="T239" s="131" t="s">
        <v>240</v>
      </c>
      <c r="U239" s="131" t="s">
        <v>240</v>
      </c>
      <c r="V239" s="131" t="s">
        <v>240</v>
      </c>
      <c r="W239" s="132">
        <v>41579</v>
      </c>
      <c r="X239" s="131" t="s">
        <v>216</v>
      </c>
      <c r="Y239" s="136" t="s">
        <v>216</v>
      </c>
      <c r="Z239" s="233">
        <v>599</v>
      </c>
      <c r="AA239" s="131" t="s">
        <v>268</v>
      </c>
      <c r="AB239" s="131" t="s">
        <v>269</v>
      </c>
      <c r="AC239" s="138" t="s">
        <v>216</v>
      </c>
      <c r="AD239" s="138" t="s">
        <v>216</v>
      </c>
      <c r="AE239" s="138" t="s">
        <v>216</v>
      </c>
      <c r="AF239" s="138" t="s">
        <v>240</v>
      </c>
      <c r="AG239" s="138" t="s">
        <v>240</v>
      </c>
      <c r="AH239" s="138"/>
    </row>
    <row r="240" spans="1:34">
      <c r="A240" s="131">
        <v>5111013</v>
      </c>
      <c r="B240" s="131" t="str">
        <f t="shared" si="6"/>
        <v>5111</v>
      </c>
      <c r="C240" s="131" t="str">
        <f t="shared" si="7"/>
        <v>5111</v>
      </c>
      <c r="D240" s="162" t="s">
        <v>238</v>
      </c>
      <c r="E240" s="132">
        <v>42629</v>
      </c>
      <c r="F240" s="133" t="s">
        <v>523</v>
      </c>
      <c r="G240" s="131" t="s">
        <v>524</v>
      </c>
      <c r="H240" s="191">
        <v>7</v>
      </c>
      <c r="I240" s="178" t="s">
        <v>569</v>
      </c>
      <c r="J240" s="131" t="s">
        <v>575</v>
      </c>
      <c r="K240" s="172" t="s">
        <v>216</v>
      </c>
      <c r="L240" s="175" t="s">
        <v>216</v>
      </c>
      <c r="M240" s="131" t="s">
        <v>216</v>
      </c>
      <c r="N240" s="131" t="s">
        <v>240</v>
      </c>
      <c r="O240" s="131" t="s">
        <v>240</v>
      </c>
      <c r="P240" s="131" t="s">
        <v>240</v>
      </c>
      <c r="Q240" s="131" t="s">
        <v>240</v>
      </c>
      <c r="R240" s="131" t="s">
        <v>240</v>
      </c>
      <c r="S240" s="131" t="s">
        <v>240</v>
      </c>
      <c r="T240" s="131" t="s">
        <v>240</v>
      </c>
      <c r="U240" s="131" t="s">
        <v>240</v>
      </c>
      <c r="V240" s="131" t="s">
        <v>240</v>
      </c>
      <c r="W240" s="132">
        <v>36255</v>
      </c>
      <c r="X240" s="131" t="s">
        <v>216</v>
      </c>
      <c r="Y240" s="136" t="s">
        <v>216</v>
      </c>
      <c r="Z240" s="232">
        <v>490</v>
      </c>
      <c r="AA240" s="131" t="s">
        <v>273</v>
      </c>
      <c r="AB240" s="131" t="s">
        <v>269</v>
      </c>
      <c r="AC240" s="138" t="s">
        <v>216</v>
      </c>
      <c r="AD240" s="138" t="s">
        <v>216</v>
      </c>
      <c r="AE240" s="138" t="s">
        <v>216</v>
      </c>
      <c r="AF240" s="138" t="s">
        <v>240</v>
      </c>
      <c r="AG240" s="138" t="s">
        <v>240</v>
      </c>
      <c r="AH240" s="138"/>
    </row>
    <row r="241" spans="1:34">
      <c r="A241" s="131">
        <v>5111013</v>
      </c>
      <c r="B241" s="131" t="str">
        <f t="shared" si="6"/>
        <v>5111</v>
      </c>
      <c r="C241" s="131" t="str">
        <f t="shared" si="7"/>
        <v>5111</v>
      </c>
      <c r="D241" s="162" t="s">
        <v>238</v>
      </c>
      <c r="E241" s="132">
        <v>42629</v>
      </c>
      <c r="F241" s="133" t="s">
        <v>710</v>
      </c>
      <c r="G241" s="131" t="s">
        <v>711</v>
      </c>
      <c r="H241" s="191">
        <v>8</v>
      </c>
      <c r="I241" s="131" t="s">
        <v>580</v>
      </c>
      <c r="J241" s="131" t="s">
        <v>579</v>
      </c>
      <c r="K241" s="131" t="s">
        <v>216</v>
      </c>
      <c r="L241" s="131" t="s">
        <v>712</v>
      </c>
      <c r="M241" s="131" t="s">
        <v>240</v>
      </c>
      <c r="N241" s="131" t="s">
        <v>240</v>
      </c>
      <c r="O241" s="131" t="s">
        <v>240</v>
      </c>
      <c r="P241" s="131" t="s">
        <v>240</v>
      </c>
      <c r="Q241" s="131" t="s">
        <v>240</v>
      </c>
      <c r="R241" s="131" t="s">
        <v>240</v>
      </c>
      <c r="S241" s="131" t="s">
        <v>240</v>
      </c>
      <c r="T241" s="131" t="s">
        <v>240</v>
      </c>
      <c r="U241" s="131" t="s">
        <v>240</v>
      </c>
      <c r="V241" s="131" t="s">
        <v>240</v>
      </c>
      <c r="W241" s="132">
        <v>36506</v>
      </c>
      <c r="X241" s="131" t="s">
        <v>216</v>
      </c>
      <c r="Y241" s="136" t="s">
        <v>216</v>
      </c>
      <c r="Z241" s="232">
        <v>697.53</v>
      </c>
      <c r="AA241" s="131" t="s">
        <v>273</v>
      </c>
      <c r="AB241" s="131" t="s">
        <v>269</v>
      </c>
      <c r="AC241" s="138" t="s">
        <v>216</v>
      </c>
      <c r="AD241" s="138" t="s">
        <v>216</v>
      </c>
      <c r="AE241" s="138" t="s">
        <v>216</v>
      </c>
      <c r="AF241" s="138" t="s">
        <v>240</v>
      </c>
      <c r="AG241" s="138" t="s">
        <v>240</v>
      </c>
      <c r="AH241" s="138"/>
    </row>
    <row r="242" spans="1:34">
      <c r="A242" s="131">
        <v>5111013</v>
      </c>
      <c r="B242" s="131" t="str">
        <f t="shared" si="6"/>
        <v>5111</v>
      </c>
      <c r="C242" s="131" t="str">
        <f t="shared" si="7"/>
        <v>5111</v>
      </c>
      <c r="D242" s="162" t="s">
        <v>238</v>
      </c>
      <c r="E242" s="132">
        <v>42629</v>
      </c>
      <c r="F242" s="133" t="s">
        <v>717</v>
      </c>
      <c r="G242" s="131" t="s">
        <v>718</v>
      </c>
      <c r="H242" s="191">
        <v>8</v>
      </c>
      <c r="I242" s="131" t="s">
        <v>580</v>
      </c>
      <c r="J242" s="131" t="s">
        <v>579</v>
      </c>
      <c r="K242" s="131" t="s">
        <v>216</v>
      </c>
      <c r="L242" s="131" t="s">
        <v>216</v>
      </c>
      <c r="M242" s="131" t="s">
        <v>240</v>
      </c>
      <c r="N242" s="131" t="s">
        <v>240</v>
      </c>
      <c r="O242" s="131" t="s">
        <v>240</v>
      </c>
      <c r="P242" s="131" t="s">
        <v>240</v>
      </c>
      <c r="Q242" s="131" t="s">
        <v>240</v>
      </c>
      <c r="R242" s="131" t="s">
        <v>240</v>
      </c>
      <c r="S242" s="131" t="s">
        <v>240</v>
      </c>
      <c r="T242" s="131" t="s">
        <v>240</v>
      </c>
      <c r="U242" s="131" t="s">
        <v>240</v>
      </c>
      <c r="V242" s="131" t="s">
        <v>240</v>
      </c>
      <c r="W242" s="132">
        <v>36367</v>
      </c>
      <c r="X242" s="131" t="s">
        <v>216</v>
      </c>
      <c r="Y242" s="136" t="s">
        <v>216</v>
      </c>
      <c r="Z242" s="231">
        <f>AH242*1</f>
        <v>300</v>
      </c>
      <c r="AA242" s="162" t="s">
        <v>273</v>
      </c>
      <c r="AB242" s="162" t="s">
        <v>269</v>
      </c>
      <c r="AC242" s="138" t="s">
        <v>216</v>
      </c>
      <c r="AD242" s="138" t="s">
        <v>216</v>
      </c>
      <c r="AE242" s="138" t="s">
        <v>216</v>
      </c>
      <c r="AF242" s="138" t="s">
        <v>240</v>
      </c>
      <c r="AG242" s="138" t="s">
        <v>240</v>
      </c>
      <c r="AH242" s="195">
        <v>300</v>
      </c>
    </row>
    <row r="243" spans="1:34" ht="45">
      <c r="A243" s="215">
        <v>5111013</v>
      </c>
      <c r="B243" s="215" t="str">
        <f t="shared" si="6"/>
        <v>5111</v>
      </c>
      <c r="C243" s="131" t="str">
        <f t="shared" si="7"/>
        <v>5111</v>
      </c>
      <c r="D243" s="167" t="s">
        <v>1092</v>
      </c>
      <c r="E243" s="132">
        <v>42545</v>
      </c>
      <c r="F243" s="133" t="s">
        <v>1091</v>
      </c>
      <c r="G243" s="167" t="s">
        <v>1092</v>
      </c>
      <c r="H243" s="191">
        <v>9</v>
      </c>
      <c r="I243" s="191" t="s">
        <v>1369</v>
      </c>
      <c r="J243" s="192" t="s">
        <v>571</v>
      </c>
      <c r="K243" s="131" t="s">
        <v>1064</v>
      </c>
      <c r="L243" s="131" t="s">
        <v>1093</v>
      </c>
      <c r="M243" s="131" t="s">
        <v>1064</v>
      </c>
      <c r="N243" s="131" t="s">
        <v>1064</v>
      </c>
      <c r="O243" s="131" t="s">
        <v>1064</v>
      </c>
      <c r="P243" s="131" t="s">
        <v>182</v>
      </c>
      <c r="Q243" s="131" t="s">
        <v>1064</v>
      </c>
      <c r="R243" s="131" t="s">
        <v>1064</v>
      </c>
      <c r="S243" s="131" t="s">
        <v>1064</v>
      </c>
      <c r="T243" s="131" t="s">
        <v>1064</v>
      </c>
      <c r="U243" s="131" t="s">
        <v>1064</v>
      </c>
      <c r="V243" s="131" t="s">
        <v>1064</v>
      </c>
      <c r="W243" s="132">
        <v>42545</v>
      </c>
      <c r="X243" s="131">
        <v>1225</v>
      </c>
      <c r="Y243" s="131">
        <v>1140</v>
      </c>
      <c r="Z243" s="232">
        <v>1140</v>
      </c>
      <c r="AA243" s="131">
        <v>1</v>
      </c>
      <c r="AB243" s="131">
        <v>1</v>
      </c>
      <c r="AC243" s="138" t="s">
        <v>1094</v>
      </c>
      <c r="AD243" s="138" t="s">
        <v>1095</v>
      </c>
      <c r="AE243" s="138" t="s">
        <v>1076</v>
      </c>
      <c r="AF243" s="138" t="s">
        <v>1064</v>
      </c>
      <c r="AG243" s="138" t="s">
        <v>1064</v>
      </c>
      <c r="AH243" s="138"/>
    </row>
    <row r="244" spans="1:34" ht="45">
      <c r="A244" s="215">
        <v>5111013</v>
      </c>
      <c r="B244" s="215" t="str">
        <f t="shared" si="6"/>
        <v>5111</v>
      </c>
      <c r="C244" s="131" t="str">
        <f t="shared" si="7"/>
        <v>5111</v>
      </c>
      <c r="D244" s="167" t="s">
        <v>1092</v>
      </c>
      <c r="E244" s="132">
        <v>42545</v>
      </c>
      <c r="F244" s="133" t="s">
        <v>1096</v>
      </c>
      <c r="G244" s="167" t="s">
        <v>1092</v>
      </c>
      <c r="H244" s="191">
        <v>9</v>
      </c>
      <c r="I244" s="191" t="s">
        <v>1369</v>
      </c>
      <c r="J244" s="192" t="s">
        <v>571</v>
      </c>
      <c r="K244" s="131" t="s">
        <v>1064</v>
      </c>
      <c r="L244" s="131" t="s">
        <v>1093</v>
      </c>
      <c r="M244" s="131" t="s">
        <v>1064</v>
      </c>
      <c r="N244" s="131" t="s">
        <v>1064</v>
      </c>
      <c r="O244" s="131" t="s">
        <v>1064</v>
      </c>
      <c r="P244" s="131" t="s">
        <v>182</v>
      </c>
      <c r="Q244" s="131" t="s">
        <v>1064</v>
      </c>
      <c r="R244" s="131" t="s">
        <v>1064</v>
      </c>
      <c r="S244" s="131" t="s">
        <v>1064</v>
      </c>
      <c r="T244" s="131" t="s">
        <v>1064</v>
      </c>
      <c r="U244" s="131" t="s">
        <v>1064</v>
      </c>
      <c r="V244" s="131" t="s">
        <v>1064</v>
      </c>
      <c r="W244" s="132">
        <v>42545</v>
      </c>
      <c r="X244" s="131">
        <v>1225</v>
      </c>
      <c r="Y244" s="131">
        <v>1140</v>
      </c>
      <c r="Z244" s="232">
        <v>1140</v>
      </c>
      <c r="AA244" s="131">
        <v>1</v>
      </c>
      <c r="AB244" s="131">
        <v>1</v>
      </c>
      <c r="AC244" s="138" t="s">
        <v>1094</v>
      </c>
      <c r="AD244" s="138" t="s">
        <v>1095</v>
      </c>
      <c r="AE244" s="138" t="s">
        <v>1076</v>
      </c>
      <c r="AF244" s="138" t="s">
        <v>1064</v>
      </c>
      <c r="AG244" s="138" t="s">
        <v>1064</v>
      </c>
      <c r="AH244" s="138"/>
    </row>
    <row r="245" spans="1:34" ht="45">
      <c r="A245" s="215">
        <v>5111013</v>
      </c>
      <c r="B245" s="215" t="str">
        <f t="shared" si="6"/>
        <v>5111</v>
      </c>
      <c r="C245" s="131" t="str">
        <f t="shared" si="7"/>
        <v>5111</v>
      </c>
      <c r="D245" s="167" t="s">
        <v>1092</v>
      </c>
      <c r="E245" s="132">
        <v>42545</v>
      </c>
      <c r="F245" s="133" t="s">
        <v>1097</v>
      </c>
      <c r="G245" s="167" t="s">
        <v>1092</v>
      </c>
      <c r="H245" s="191">
        <v>9</v>
      </c>
      <c r="I245" s="191" t="s">
        <v>1369</v>
      </c>
      <c r="J245" s="192" t="s">
        <v>571</v>
      </c>
      <c r="K245" s="131" t="s">
        <v>1064</v>
      </c>
      <c r="L245" s="131" t="s">
        <v>1093</v>
      </c>
      <c r="M245" s="131" t="s">
        <v>1064</v>
      </c>
      <c r="N245" s="131" t="s">
        <v>1064</v>
      </c>
      <c r="O245" s="131" t="s">
        <v>1064</v>
      </c>
      <c r="P245" s="131" t="s">
        <v>182</v>
      </c>
      <c r="Q245" s="131" t="s">
        <v>1064</v>
      </c>
      <c r="R245" s="131" t="s">
        <v>1064</v>
      </c>
      <c r="S245" s="131" t="s">
        <v>1064</v>
      </c>
      <c r="T245" s="131" t="s">
        <v>1064</v>
      </c>
      <c r="U245" s="131" t="s">
        <v>1064</v>
      </c>
      <c r="V245" s="131" t="s">
        <v>1064</v>
      </c>
      <c r="W245" s="132">
        <v>42545</v>
      </c>
      <c r="X245" s="131">
        <v>1225</v>
      </c>
      <c r="Y245" s="131">
        <v>1140</v>
      </c>
      <c r="Z245" s="232">
        <v>1140</v>
      </c>
      <c r="AA245" s="131">
        <v>1</v>
      </c>
      <c r="AB245" s="131">
        <v>1</v>
      </c>
      <c r="AC245" s="138" t="s">
        <v>1094</v>
      </c>
      <c r="AD245" s="138" t="s">
        <v>1095</v>
      </c>
      <c r="AE245" s="138" t="s">
        <v>1076</v>
      </c>
      <c r="AF245" s="138" t="s">
        <v>1064</v>
      </c>
      <c r="AG245" s="138" t="s">
        <v>1064</v>
      </c>
      <c r="AH245" s="138"/>
    </row>
    <row r="246" spans="1:34" ht="45">
      <c r="A246" s="215">
        <v>5111013</v>
      </c>
      <c r="B246" s="215" t="str">
        <f t="shared" si="6"/>
        <v>5111</v>
      </c>
      <c r="C246" s="131" t="str">
        <f t="shared" si="7"/>
        <v>5111</v>
      </c>
      <c r="D246" s="167" t="s">
        <v>1092</v>
      </c>
      <c r="E246" s="132">
        <v>42545</v>
      </c>
      <c r="F246" s="133" t="s">
        <v>1098</v>
      </c>
      <c r="G246" s="167" t="s">
        <v>1092</v>
      </c>
      <c r="H246" s="191">
        <v>9</v>
      </c>
      <c r="I246" s="191" t="s">
        <v>1369</v>
      </c>
      <c r="J246" s="192" t="s">
        <v>571</v>
      </c>
      <c r="K246" s="131" t="s">
        <v>1064</v>
      </c>
      <c r="L246" s="131" t="s">
        <v>1093</v>
      </c>
      <c r="M246" s="131" t="s">
        <v>1064</v>
      </c>
      <c r="N246" s="131" t="s">
        <v>1064</v>
      </c>
      <c r="O246" s="131" t="s">
        <v>1064</v>
      </c>
      <c r="P246" s="131" t="s">
        <v>182</v>
      </c>
      <c r="Q246" s="131" t="s">
        <v>1064</v>
      </c>
      <c r="R246" s="131" t="s">
        <v>1064</v>
      </c>
      <c r="S246" s="131" t="s">
        <v>1064</v>
      </c>
      <c r="T246" s="131" t="s">
        <v>1064</v>
      </c>
      <c r="U246" s="131" t="s">
        <v>1064</v>
      </c>
      <c r="V246" s="131" t="s">
        <v>1064</v>
      </c>
      <c r="W246" s="132">
        <v>42545</v>
      </c>
      <c r="X246" s="131">
        <v>1225</v>
      </c>
      <c r="Y246" s="131">
        <v>1140</v>
      </c>
      <c r="Z246" s="232">
        <v>1140</v>
      </c>
      <c r="AA246" s="131">
        <v>1</v>
      </c>
      <c r="AB246" s="131">
        <v>1</v>
      </c>
      <c r="AC246" s="138" t="s">
        <v>1094</v>
      </c>
      <c r="AD246" s="138" t="s">
        <v>1095</v>
      </c>
      <c r="AE246" s="138" t="s">
        <v>1076</v>
      </c>
      <c r="AF246" s="138" t="s">
        <v>1064</v>
      </c>
      <c r="AG246" s="138" t="s">
        <v>1064</v>
      </c>
      <c r="AH246" s="138"/>
    </row>
    <row r="247" spans="1:34" ht="45">
      <c r="A247" s="215">
        <v>5111013</v>
      </c>
      <c r="B247" s="215" t="str">
        <f t="shared" si="6"/>
        <v>5111</v>
      </c>
      <c r="C247" s="131" t="str">
        <f t="shared" si="7"/>
        <v>5111</v>
      </c>
      <c r="D247" s="167" t="s">
        <v>1092</v>
      </c>
      <c r="E247" s="132">
        <v>42545</v>
      </c>
      <c r="F247" s="133" t="s">
        <v>1099</v>
      </c>
      <c r="G247" s="167" t="s">
        <v>1092</v>
      </c>
      <c r="H247" s="191">
        <v>9</v>
      </c>
      <c r="I247" s="191" t="s">
        <v>1369</v>
      </c>
      <c r="J247" s="192" t="s">
        <v>571</v>
      </c>
      <c r="K247" s="131" t="s">
        <v>1064</v>
      </c>
      <c r="L247" s="131" t="s">
        <v>1093</v>
      </c>
      <c r="M247" s="131" t="s">
        <v>1064</v>
      </c>
      <c r="N247" s="131" t="s">
        <v>1064</v>
      </c>
      <c r="O247" s="131" t="s">
        <v>1064</v>
      </c>
      <c r="P247" s="131" t="s">
        <v>182</v>
      </c>
      <c r="Q247" s="131" t="s">
        <v>1064</v>
      </c>
      <c r="R247" s="131" t="s">
        <v>1064</v>
      </c>
      <c r="S247" s="131" t="s">
        <v>1064</v>
      </c>
      <c r="T247" s="131" t="s">
        <v>1064</v>
      </c>
      <c r="U247" s="131" t="s">
        <v>1064</v>
      </c>
      <c r="V247" s="131" t="s">
        <v>1064</v>
      </c>
      <c r="W247" s="132">
        <v>42545</v>
      </c>
      <c r="X247" s="131">
        <v>1225</v>
      </c>
      <c r="Y247" s="131">
        <v>1140</v>
      </c>
      <c r="Z247" s="232">
        <v>1140</v>
      </c>
      <c r="AA247" s="131">
        <v>1</v>
      </c>
      <c r="AB247" s="131">
        <v>1</v>
      </c>
      <c r="AC247" s="138" t="s">
        <v>1094</v>
      </c>
      <c r="AD247" s="138" t="s">
        <v>1095</v>
      </c>
      <c r="AE247" s="138" t="s">
        <v>1076</v>
      </c>
      <c r="AF247" s="138" t="s">
        <v>1064</v>
      </c>
      <c r="AG247" s="138" t="s">
        <v>1064</v>
      </c>
      <c r="AH247" s="138"/>
    </row>
    <row r="248" spans="1:34" ht="15" customHeight="1">
      <c r="A248" s="131">
        <v>5111013</v>
      </c>
      <c r="B248" s="131" t="str">
        <f t="shared" si="6"/>
        <v>5111</v>
      </c>
      <c r="C248" s="131" t="str">
        <f t="shared" si="7"/>
        <v>5111</v>
      </c>
      <c r="D248" s="162" t="s">
        <v>238</v>
      </c>
      <c r="E248" s="132">
        <v>42629</v>
      </c>
      <c r="F248" s="133" t="s">
        <v>423</v>
      </c>
      <c r="G248" s="131" t="s">
        <v>424</v>
      </c>
      <c r="H248" s="191">
        <v>14</v>
      </c>
      <c r="I248" s="131" t="s">
        <v>1368</v>
      </c>
      <c r="J248" s="131" t="s">
        <v>573</v>
      </c>
      <c r="K248" s="172" t="s">
        <v>216</v>
      </c>
      <c r="L248" s="175" t="s">
        <v>216</v>
      </c>
      <c r="M248" s="131" t="s">
        <v>216</v>
      </c>
      <c r="N248" s="131" t="s">
        <v>240</v>
      </c>
      <c r="O248" s="131" t="s">
        <v>240</v>
      </c>
      <c r="P248" s="131" t="s">
        <v>240</v>
      </c>
      <c r="Q248" s="131" t="s">
        <v>240</v>
      </c>
      <c r="R248" s="131" t="s">
        <v>240</v>
      </c>
      <c r="S248" s="131" t="s">
        <v>240</v>
      </c>
      <c r="T248" s="131" t="s">
        <v>240</v>
      </c>
      <c r="U248" s="131" t="s">
        <v>240</v>
      </c>
      <c r="V248" s="131" t="s">
        <v>240</v>
      </c>
      <c r="W248" s="132" t="s">
        <v>216</v>
      </c>
      <c r="X248" s="131" t="s">
        <v>216</v>
      </c>
      <c r="Y248" s="136" t="s">
        <v>216</v>
      </c>
      <c r="Z248" s="232">
        <v>447.74</v>
      </c>
      <c r="AA248" s="131" t="s">
        <v>268</v>
      </c>
      <c r="AB248" s="131" t="s">
        <v>269</v>
      </c>
      <c r="AC248" s="138" t="s">
        <v>216</v>
      </c>
      <c r="AD248" s="138" t="s">
        <v>216</v>
      </c>
      <c r="AE248" s="138" t="s">
        <v>216</v>
      </c>
      <c r="AF248" s="138" t="s">
        <v>240</v>
      </c>
      <c r="AG248" s="138" t="s">
        <v>240</v>
      </c>
      <c r="AH248" s="138"/>
    </row>
    <row r="249" spans="1:34" ht="15" customHeight="1">
      <c r="A249" s="131">
        <v>5111013</v>
      </c>
      <c r="B249" s="131" t="str">
        <f t="shared" si="6"/>
        <v>5111</v>
      </c>
      <c r="C249" s="131" t="str">
        <f t="shared" si="7"/>
        <v>5111</v>
      </c>
      <c r="D249" s="162" t="s">
        <v>238</v>
      </c>
      <c r="E249" s="132">
        <v>42629</v>
      </c>
      <c r="F249" s="133" t="s">
        <v>419</v>
      </c>
      <c r="G249" s="131" t="s">
        <v>420</v>
      </c>
      <c r="H249" s="191">
        <v>14</v>
      </c>
      <c r="I249" s="131" t="s">
        <v>1368</v>
      </c>
      <c r="J249" s="131" t="s">
        <v>573</v>
      </c>
      <c r="K249" s="172" t="s">
        <v>592</v>
      </c>
      <c r="L249" s="175" t="s">
        <v>638</v>
      </c>
      <c r="M249" s="131" t="s">
        <v>216</v>
      </c>
      <c r="N249" s="131" t="s">
        <v>240</v>
      </c>
      <c r="O249" s="131" t="s">
        <v>240</v>
      </c>
      <c r="P249" s="131" t="s">
        <v>240</v>
      </c>
      <c r="Q249" s="131" t="s">
        <v>240</v>
      </c>
      <c r="R249" s="131" t="s">
        <v>240</v>
      </c>
      <c r="S249" s="131" t="s">
        <v>240</v>
      </c>
      <c r="T249" s="131" t="s">
        <v>240</v>
      </c>
      <c r="U249" s="131" t="s">
        <v>240</v>
      </c>
      <c r="V249" s="131" t="s">
        <v>240</v>
      </c>
      <c r="W249" s="132">
        <v>39112</v>
      </c>
      <c r="X249" s="131" t="s">
        <v>216</v>
      </c>
      <c r="Y249" s="136" t="s">
        <v>216</v>
      </c>
      <c r="Z249" s="232">
        <v>447.74</v>
      </c>
      <c r="AA249" s="131" t="s">
        <v>268</v>
      </c>
      <c r="AB249" s="131" t="s">
        <v>269</v>
      </c>
      <c r="AC249" s="138" t="s">
        <v>216</v>
      </c>
      <c r="AD249" s="138" t="s">
        <v>216</v>
      </c>
      <c r="AE249" s="138" t="s">
        <v>216</v>
      </c>
      <c r="AF249" s="138" t="s">
        <v>240</v>
      </c>
      <c r="AG249" s="138" t="s">
        <v>240</v>
      </c>
      <c r="AH249" s="138"/>
    </row>
    <row r="250" spans="1:34">
      <c r="A250" s="131">
        <v>5111013</v>
      </c>
      <c r="B250" s="131" t="str">
        <f t="shared" si="6"/>
        <v>5111</v>
      </c>
      <c r="C250" s="131" t="str">
        <f t="shared" si="7"/>
        <v>5111</v>
      </c>
      <c r="D250" s="162" t="s">
        <v>238</v>
      </c>
      <c r="E250" s="132">
        <v>42629</v>
      </c>
      <c r="F250" s="133" t="s">
        <v>525</v>
      </c>
      <c r="G250" s="131" t="s">
        <v>526</v>
      </c>
      <c r="H250" s="191">
        <v>7</v>
      </c>
      <c r="I250" s="178" t="s">
        <v>569</v>
      </c>
      <c r="J250" s="131" t="s">
        <v>575</v>
      </c>
      <c r="K250" s="172" t="s">
        <v>216</v>
      </c>
      <c r="L250" s="175" t="s">
        <v>216</v>
      </c>
      <c r="M250" s="131" t="s">
        <v>216</v>
      </c>
      <c r="N250" s="131" t="s">
        <v>240</v>
      </c>
      <c r="O250" s="131" t="s">
        <v>240</v>
      </c>
      <c r="P250" s="131" t="s">
        <v>240</v>
      </c>
      <c r="Q250" s="131" t="s">
        <v>240</v>
      </c>
      <c r="R250" s="131" t="s">
        <v>240</v>
      </c>
      <c r="S250" s="131" t="s">
        <v>240</v>
      </c>
      <c r="T250" s="131" t="s">
        <v>240</v>
      </c>
      <c r="U250" s="131" t="s">
        <v>240</v>
      </c>
      <c r="V250" s="131" t="s">
        <v>240</v>
      </c>
      <c r="W250" s="132">
        <v>36706</v>
      </c>
      <c r="X250" s="131" t="s">
        <v>216</v>
      </c>
      <c r="Y250" s="136" t="s">
        <v>216</v>
      </c>
      <c r="Z250" s="232">
        <v>300</v>
      </c>
      <c r="AA250" s="131" t="s">
        <v>268</v>
      </c>
      <c r="AB250" s="131" t="s">
        <v>269</v>
      </c>
      <c r="AC250" s="138" t="s">
        <v>216</v>
      </c>
      <c r="AD250" s="138" t="s">
        <v>216</v>
      </c>
      <c r="AE250" s="138" t="s">
        <v>216</v>
      </c>
      <c r="AF250" s="138" t="s">
        <v>240</v>
      </c>
      <c r="AG250" s="138" t="s">
        <v>240</v>
      </c>
      <c r="AH250" s="138"/>
    </row>
    <row r="251" spans="1:34">
      <c r="A251" s="131">
        <v>5111014</v>
      </c>
      <c r="B251" s="131" t="str">
        <f t="shared" si="6"/>
        <v>5111</v>
      </c>
      <c r="C251" s="131" t="str">
        <f t="shared" si="7"/>
        <v>5111</v>
      </c>
      <c r="D251" s="162" t="s">
        <v>236</v>
      </c>
      <c r="E251" s="132">
        <v>42629</v>
      </c>
      <c r="F251" s="176" t="s">
        <v>328</v>
      </c>
      <c r="G251" s="177" t="s">
        <v>329</v>
      </c>
      <c r="H251" s="178">
        <v>5</v>
      </c>
      <c r="I251" s="178" t="s">
        <v>1373</v>
      </c>
      <c r="J251" s="131" t="s">
        <v>153</v>
      </c>
      <c r="K251" s="172" t="s">
        <v>216</v>
      </c>
      <c r="L251" s="175" t="s">
        <v>216</v>
      </c>
      <c r="M251" s="131" t="s">
        <v>617</v>
      </c>
      <c r="N251" s="131" t="s">
        <v>240</v>
      </c>
      <c r="O251" s="131" t="s">
        <v>240</v>
      </c>
      <c r="P251" s="131" t="s">
        <v>240</v>
      </c>
      <c r="Q251" s="131" t="s">
        <v>240</v>
      </c>
      <c r="R251" s="131" t="s">
        <v>240</v>
      </c>
      <c r="S251" s="131" t="s">
        <v>240</v>
      </c>
      <c r="T251" s="131" t="s">
        <v>240</v>
      </c>
      <c r="U251" s="131" t="s">
        <v>240</v>
      </c>
      <c r="V251" s="131" t="s">
        <v>240</v>
      </c>
      <c r="W251" s="132">
        <v>38279</v>
      </c>
      <c r="X251" s="131" t="s">
        <v>216</v>
      </c>
      <c r="Y251" s="136" t="s">
        <v>216</v>
      </c>
      <c r="Z251" s="230">
        <v>760</v>
      </c>
      <c r="AA251" s="131" t="s">
        <v>268</v>
      </c>
      <c r="AB251" s="131" t="s">
        <v>269</v>
      </c>
      <c r="AC251" s="138" t="s">
        <v>216</v>
      </c>
      <c r="AD251" s="138" t="s">
        <v>216</v>
      </c>
      <c r="AE251" s="138" t="s">
        <v>216</v>
      </c>
      <c r="AF251" s="138" t="s">
        <v>240</v>
      </c>
      <c r="AG251" s="138" t="s">
        <v>240</v>
      </c>
      <c r="AH251" s="138"/>
    </row>
    <row r="252" spans="1:34">
      <c r="A252" s="131">
        <v>5111014</v>
      </c>
      <c r="B252" s="131" t="str">
        <f t="shared" si="6"/>
        <v>5111</v>
      </c>
      <c r="C252" s="131" t="str">
        <f t="shared" si="7"/>
        <v>5111</v>
      </c>
      <c r="D252" s="131" t="s">
        <v>236</v>
      </c>
      <c r="E252" s="132">
        <v>42629</v>
      </c>
      <c r="F252" s="176" t="s">
        <v>202</v>
      </c>
      <c r="G252" s="177" t="s">
        <v>229</v>
      </c>
      <c r="H252" s="178">
        <v>1</v>
      </c>
      <c r="I252" s="179" t="s">
        <v>1367</v>
      </c>
      <c r="J252" s="131" t="s">
        <v>150</v>
      </c>
      <c r="K252" s="172" t="s">
        <v>216</v>
      </c>
      <c r="L252" s="175" t="s">
        <v>216</v>
      </c>
      <c r="M252" s="131" t="s">
        <v>216</v>
      </c>
      <c r="N252" s="131" t="s">
        <v>240</v>
      </c>
      <c r="O252" s="131" t="s">
        <v>240</v>
      </c>
      <c r="P252" s="131" t="s">
        <v>240</v>
      </c>
      <c r="Q252" s="131" t="s">
        <v>240</v>
      </c>
      <c r="R252" s="131" t="s">
        <v>240</v>
      </c>
      <c r="S252" s="131" t="s">
        <v>240</v>
      </c>
      <c r="T252" s="131" t="s">
        <v>240</v>
      </c>
      <c r="U252" s="131" t="s">
        <v>240</v>
      </c>
      <c r="V252" s="131" t="s">
        <v>240</v>
      </c>
      <c r="W252" s="132" t="s">
        <v>216</v>
      </c>
      <c r="X252" s="131" t="s">
        <v>216</v>
      </c>
      <c r="Y252" s="136" t="s">
        <v>216</v>
      </c>
      <c r="Z252" s="230">
        <v>1</v>
      </c>
      <c r="AA252" s="131" t="s">
        <v>270</v>
      </c>
      <c r="AB252" s="131" t="s">
        <v>269</v>
      </c>
      <c r="AC252" s="138" t="s">
        <v>216</v>
      </c>
      <c r="AD252" s="138" t="s">
        <v>216</v>
      </c>
      <c r="AE252" s="138" t="s">
        <v>216</v>
      </c>
      <c r="AF252" s="138" t="s">
        <v>240</v>
      </c>
      <c r="AG252" s="138" t="s">
        <v>240</v>
      </c>
      <c r="AH252" s="138"/>
    </row>
    <row r="253" spans="1:34">
      <c r="A253" s="131">
        <v>5111014</v>
      </c>
      <c r="B253" s="131" t="str">
        <f t="shared" si="6"/>
        <v>5111</v>
      </c>
      <c r="C253" s="131" t="str">
        <f t="shared" si="7"/>
        <v>5111</v>
      </c>
      <c r="D253" s="162" t="s">
        <v>236</v>
      </c>
      <c r="E253" s="132">
        <v>42629</v>
      </c>
      <c r="F253" s="176" t="s">
        <v>212</v>
      </c>
      <c r="G253" s="177" t="s">
        <v>595</v>
      </c>
      <c r="H253" s="178">
        <v>1</v>
      </c>
      <c r="I253" s="179" t="s">
        <v>1367</v>
      </c>
      <c r="J253" s="131" t="s">
        <v>150</v>
      </c>
      <c r="K253" s="172" t="s">
        <v>216</v>
      </c>
      <c r="L253" s="175" t="s">
        <v>216</v>
      </c>
      <c r="M253" s="131" t="s">
        <v>216</v>
      </c>
      <c r="N253" s="131" t="s">
        <v>240</v>
      </c>
      <c r="O253" s="131" t="s">
        <v>240</v>
      </c>
      <c r="P253" s="131" t="s">
        <v>240</v>
      </c>
      <c r="Q253" s="131" t="s">
        <v>240</v>
      </c>
      <c r="R253" s="131" t="s">
        <v>240</v>
      </c>
      <c r="S253" s="131" t="s">
        <v>240</v>
      </c>
      <c r="T253" s="131" t="s">
        <v>240</v>
      </c>
      <c r="U253" s="131" t="s">
        <v>240</v>
      </c>
      <c r="V253" s="131" t="s">
        <v>240</v>
      </c>
      <c r="W253" s="132">
        <v>41375</v>
      </c>
      <c r="X253" s="131" t="s">
        <v>216</v>
      </c>
      <c r="Y253" s="136" t="s">
        <v>216</v>
      </c>
      <c r="Z253" s="230">
        <v>1450</v>
      </c>
      <c r="AA253" s="131" t="s">
        <v>268</v>
      </c>
      <c r="AB253" s="131" t="s">
        <v>269</v>
      </c>
      <c r="AC253" s="138" t="s">
        <v>216</v>
      </c>
      <c r="AD253" s="138" t="s">
        <v>216</v>
      </c>
      <c r="AE253" s="138" t="s">
        <v>216</v>
      </c>
      <c r="AF253" s="138" t="s">
        <v>240</v>
      </c>
      <c r="AG253" s="138" t="s">
        <v>240</v>
      </c>
      <c r="AH253" s="138"/>
    </row>
    <row r="254" spans="1:34" ht="15" customHeight="1">
      <c r="A254" s="131">
        <v>5111014</v>
      </c>
      <c r="B254" s="131" t="str">
        <f t="shared" si="6"/>
        <v>5111</v>
      </c>
      <c r="C254" s="131" t="str">
        <f t="shared" si="7"/>
        <v>5111</v>
      </c>
      <c r="D254" s="162" t="s">
        <v>236</v>
      </c>
      <c r="E254" s="132">
        <v>42629</v>
      </c>
      <c r="F254" s="133" t="s">
        <v>414</v>
      </c>
      <c r="G254" s="131" t="s">
        <v>407</v>
      </c>
      <c r="H254" s="191">
        <v>14</v>
      </c>
      <c r="I254" s="131" t="s">
        <v>1368</v>
      </c>
      <c r="J254" s="131" t="s">
        <v>573</v>
      </c>
      <c r="K254" s="172" t="s">
        <v>216</v>
      </c>
      <c r="L254" s="175" t="s">
        <v>216</v>
      </c>
      <c r="M254" s="131" t="s">
        <v>216</v>
      </c>
      <c r="N254" s="131" t="s">
        <v>240</v>
      </c>
      <c r="O254" s="131" t="s">
        <v>240</v>
      </c>
      <c r="P254" s="131" t="s">
        <v>240</v>
      </c>
      <c r="Q254" s="131" t="s">
        <v>240</v>
      </c>
      <c r="R254" s="131" t="s">
        <v>240</v>
      </c>
      <c r="S254" s="131" t="s">
        <v>240</v>
      </c>
      <c r="T254" s="131" t="s">
        <v>240</v>
      </c>
      <c r="U254" s="131" t="s">
        <v>240</v>
      </c>
      <c r="V254" s="131" t="s">
        <v>240</v>
      </c>
      <c r="W254" s="132">
        <v>33767</v>
      </c>
      <c r="X254" s="131" t="s">
        <v>216</v>
      </c>
      <c r="Y254" s="136" t="s">
        <v>216</v>
      </c>
      <c r="Z254" s="233">
        <v>2300</v>
      </c>
      <c r="AA254" s="131" t="s">
        <v>268</v>
      </c>
      <c r="AB254" s="131" t="s">
        <v>269</v>
      </c>
      <c r="AC254" s="138" t="s">
        <v>216</v>
      </c>
      <c r="AD254" s="138" t="s">
        <v>216</v>
      </c>
      <c r="AE254" s="138" t="s">
        <v>216</v>
      </c>
      <c r="AF254" s="138" t="s">
        <v>240</v>
      </c>
      <c r="AG254" s="138" t="s">
        <v>240</v>
      </c>
      <c r="AH254" s="138"/>
    </row>
    <row r="255" spans="1:34" ht="15" customHeight="1">
      <c r="A255" s="131">
        <v>5111014</v>
      </c>
      <c r="B255" s="131" t="str">
        <f t="shared" si="6"/>
        <v>5111</v>
      </c>
      <c r="C255" s="131" t="str">
        <f t="shared" si="7"/>
        <v>5111</v>
      </c>
      <c r="D255" s="162" t="s">
        <v>236</v>
      </c>
      <c r="E255" s="132">
        <v>42629</v>
      </c>
      <c r="F255" s="181" t="s">
        <v>244</v>
      </c>
      <c r="G255" s="184" t="s">
        <v>250</v>
      </c>
      <c r="H255" s="183">
        <v>4</v>
      </c>
      <c r="I255" s="183" t="s">
        <v>1366</v>
      </c>
      <c r="J255" s="131" t="s">
        <v>570</v>
      </c>
      <c r="K255" s="172" t="s">
        <v>216</v>
      </c>
      <c r="L255" s="175" t="s">
        <v>601</v>
      </c>
      <c r="M255" s="131" t="s">
        <v>216</v>
      </c>
      <c r="N255" s="131" t="s">
        <v>240</v>
      </c>
      <c r="O255" s="131" t="s">
        <v>240</v>
      </c>
      <c r="P255" s="131" t="s">
        <v>240</v>
      </c>
      <c r="Q255" s="131" t="s">
        <v>240</v>
      </c>
      <c r="R255" s="131" t="s">
        <v>240</v>
      </c>
      <c r="S255" s="131" t="s">
        <v>240</v>
      </c>
      <c r="T255" s="131" t="s">
        <v>240</v>
      </c>
      <c r="U255" s="131" t="s">
        <v>240</v>
      </c>
      <c r="V255" s="131" t="s">
        <v>240</v>
      </c>
      <c r="W255" s="132">
        <v>38991</v>
      </c>
      <c r="X255" s="131" t="s">
        <v>216</v>
      </c>
      <c r="Y255" s="136" t="s">
        <v>216</v>
      </c>
      <c r="Z255" s="230">
        <v>1450</v>
      </c>
      <c r="AA255" s="131" t="s">
        <v>268</v>
      </c>
      <c r="AB255" s="131" t="s">
        <v>269</v>
      </c>
      <c r="AC255" s="138" t="s">
        <v>216</v>
      </c>
      <c r="AD255" s="138" t="s">
        <v>216</v>
      </c>
      <c r="AE255" s="138" t="s">
        <v>216</v>
      </c>
      <c r="AF255" s="138" t="s">
        <v>240</v>
      </c>
      <c r="AG255" s="138" t="s">
        <v>240</v>
      </c>
      <c r="AH255" s="138"/>
    </row>
    <row r="256" spans="1:34" ht="45">
      <c r="A256" s="131">
        <v>5111014</v>
      </c>
      <c r="B256" s="131" t="str">
        <f t="shared" si="6"/>
        <v>5111</v>
      </c>
      <c r="C256" s="131" t="str">
        <f t="shared" si="7"/>
        <v>5111</v>
      </c>
      <c r="D256" s="162" t="s">
        <v>236</v>
      </c>
      <c r="E256" s="132">
        <v>42629</v>
      </c>
      <c r="F256" s="133" t="s">
        <v>351</v>
      </c>
      <c r="G256" s="131" t="s">
        <v>352</v>
      </c>
      <c r="H256" s="191">
        <v>9</v>
      </c>
      <c r="I256" s="191" t="s">
        <v>1369</v>
      </c>
      <c r="J256" s="192" t="s">
        <v>571</v>
      </c>
      <c r="K256" s="172" t="s">
        <v>216</v>
      </c>
      <c r="L256" s="175" t="s">
        <v>216</v>
      </c>
      <c r="M256" s="131" t="s">
        <v>216</v>
      </c>
      <c r="N256" s="131" t="s">
        <v>240</v>
      </c>
      <c r="O256" s="131" t="s">
        <v>240</v>
      </c>
      <c r="P256" s="131" t="s">
        <v>240</v>
      </c>
      <c r="Q256" s="131" t="s">
        <v>240</v>
      </c>
      <c r="R256" s="131" t="s">
        <v>240</v>
      </c>
      <c r="S256" s="131" t="s">
        <v>240</v>
      </c>
      <c r="T256" s="131" t="s">
        <v>240</v>
      </c>
      <c r="U256" s="131" t="s">
        <v>240</v>
      </c>
      <c r="V256" s="131" t="s">
        <v>240</v>
      </c>
      <c r="W256" s="132">
        <v>38279</v>
      </c>
      <c r="X256" s="131" t="s">
        <v>216</v>
      </c>
      <c r="Y256" s="136" t="s">
        <v>216</v>
      </c>
      <c r="Z256" s="230">
        <v>1450</v>
      </c>
      <c r="AA256" s="131" t="s">
        <v>268</v>
      </c>
      <c r="AB256" s="131" t="s">
        <v>269</v>
      </c>
      <c r="AC256" s="138" t="s">
        <v>216</v>
      </c>
      <c r="AD256" s="138" t="s">
        <v>216</v>
      </c>
      <c r="AE256" s="138" t="s">
        <v>216</v>
      </c>
      <c r="AF256" s="138" t="s">
        <v>240</v>
      </c>
      <c r="AG256" s="138" t="s">
        <v>240</v>
      </c>
      <c r="AH256" s="138"/>
    </row>
    <row r="257" spans="1:34" ht="45" customHeight="1">
      <c r="A257" s="131">
        <v>5111014</v>
      </c>
      <c r="B257" s="131" t="str">
        <f t="shared" si="6"/>
        <v>5111</v>
      </c>
      <c r="C257" s="131" t="str">
        <f t="shared" si="7"/>
        <v>5111</v>
      </c>
      <c r="D257" s="162" t="s">
        <v>236</v>
      </c>
      <c r="E257" s="132">
        <v>42629</v>
      </c>
      <c r="F257" s="133" t="s">
        <v>293</v>
      </c>
      <c r="G257" s="173" t="s">
        <v>294</v>
      </c>
      <c r="H257" s="183">
        <v>2</v>
      </c>
      <c r="I257" s="189" t="s">
        <v>1061</v>
      </c>
      <c r="J257" s="131" t="s">
        <v>610</v>
      </c>
      <c r="K257" s="172" t="s">
        <v>216</v>
      </c>
      <c r="L257" s="175" t="s">
        <v>216</v>
      </c>
      <c r="M257" s="131" t="s">
        <v>216</v>
      </c>
      <c r="N257" s="131" t="s">
        <v>240</v>
      </c>
      <c r="O257" s="131" t="s">
        <v>240</v>
      </c>
      <c r="P257" s="131" t="s">
        <v>240</v>
      </c>
      <c r="Q257" s="131" t="s">
        <v>240</v>
      </c>
      <c r="R257" s="131" t="s">
        <v>240</v>
      </c>
      <c r="S257" s="131" t="s">
        <v>240</v>
      </c>
      <c r="T257" s="131" t="s">
        <v>240</v>
      </c>
      <c r="U257" s="131" t="s">
        <v>240</v>
      </c>
      <c r="V257" s="131" t="s">
        <v>240</v>
      </c>
      <c r="W257" s="132">
        <v>38279</v>
      </c>
      <c r="X257" s="131" t="s">
        <v>216</v>
      </c>
      <c r="Y257" s="136" t="s">
        <v>216</v>
      </c>
      <c r="Z257" s="234">
        <v>15000</v>
      </c>
      <c r="AA257" s="131" t="s">
        <v>268</v>
      </c>
      <c r="AB257" s="131" t="s">
        <v>269</v>
      </c>
      <c r="AC257" s="138" t="s">
        <v>216</v>
      </c>
      <c r="AD257" s="138" t="s">
        <v>216</v>
      </c>
      <c r="AE257" s="138" t="s">
        <v>216</v>
      </c>
      <c r="AF257" s="138" t="s">
        <v>240</v>
      </c>
      <c r="AG257" s="138" t="s">
        <v>240</v>
      </c>
      <c r="AH257" s="138"/>
    </row>
    <row r="258" spans="1:34">
      <c r="A258" s="215">
        <v>5911004</v>
      </c>
      <c r="B258" s="215" t="str">
        <f t="shared" ref="B258:B302" si="8">LEFT(A258,4)</f>
        <v>5911</v>
      </c>
      <c r="C258" s="131" t="str">
        <f t="shared" si="7"/>
        <v>5911</v>
      </c>
      <c r="D258" s="167" t="s">
        <v>1089</v>
      </c>
      <c r="E258" s="132">
        <v>42460</v>
      </c>
      <c r="F258" s="133" t="s">
        <v>1090</v>
      </c>
      <c r="G258" s="167" t="s">
        <v>1089</v>
      </c>
      <c r="H258" s="178">
        <v>5</v>
      </c>
      <c r="I258" s="178" t="s">
        <v>1373</v>
      </c>
      <c r="J258" s="131" t="s">
        <v>153</v>
      </c>
      <c r="K258" s="131" t="s">
        <v>1064</v>
      </c>
      <c r="L258" s="131" t="s">
        <v>1064</v>
      </c>
      <c r="M258" s="131" t="s">
        <v>1064</v>
      </c>
      <c r="N258" s="131" t="s">
        <v>1064</v>
      </c>
      <c r="O258" s="131" t="s">
        <v>1064</v>
      </c>
      <c r="P258" s="131" t="s">
        <v>1064</v>
      </c>
      <c r="Q258" s="131" t="s">
        <v>1064</v>
      </c>
      <c r="R258" s="131" t="s">
        <v>1064</v>
      </c>
      <c r="S258" s="131" t="s">
        <v>1064</v>
      </c>
      <c r="T258" s="131" t="s">
        <v>1064</v>
      </c>
      <c r="U258" s="131" t="s">
        <v>1064</v>
      </c>
      <c r="V258" s="131" t="s">
        <v>1064</v>
      </c>
      <c r="W258" s="132">
        <v>42460</v>
      </c>
      <c r="X258" s="131">
        <v>522</v>
      </c>
      <c r="Y258" s="131">
        <v>5206.08</v>
      </c>
      <c r="Z258" s="194">
        <v>5206.08</v>
      </c>
      <c r="AA258" s="131">
        <v>1</v>
      </c>
      <c r="AB258" s="131">
        <v>1</v>
      </c>
      <c r="AC258" s="138">
        <v>7851</v>
      </c>
      <c r="AD258" s="138" t="s">
        <v>1050</v>
      </c>
      <c r="AE258" s="138" t="s">
        <v>1051</v>
      </c>
      <c r="AF258" s="138" t="s">
        <v>1064</v>
      </c>
      <c r="AG258" s="138" t="s">
        <v>1064</v>
      </c>
      <c r="AH258" s="138"/>
    </row>
    <row r="259" spans="1:34" ht="30" customHeight="1">
      <c r="A259" s="131">
        <v>5191017</v>
      </c>
      <c r="B259" s="131" t="str">
        <f t="shared" si="8"/>
        <v>5191</v>
      </c>
      <c r="C259" s="131" t="str">
        <f t="shared" si="7"/>
        <v>5191</v>
      </c>
      <c r="D259" s="131" t="s">
        <v>786</v>
      </c>
      <c r="E259" s="132">
        <v>42629</v>
      </c>
      <c r="F259" s="133" t="s">
        <v>541</v>
      </c>
      <c r="G259" s="131" t="s">
        <v>542</v>
      </c>
      <c r="H259" s="191">
        <v>7</v>
      </c>
      <c r="I259" s="178" t="s">
        <v>569</v>
      </c>
      <c r="J259" s="131" t="s">
        <v>575</v>
      </c>
      <c r="K259" s="172" t="s">
        <v>592</v>
      </c>
      <c r="L259" s="175" t="s">
        <v>216</v>
      </c>
      <c r="M259" s="131">
        <v>1422</v>
      </c>
      <c r="N259" s="131" t="s">
        <v>240</v>
      </c>
      <c r="O259" s="131" t="s">
        <v>240</v>
      </c>
      <c r="P259" s="131" t="s">
        <v>240</v>
      </c>
      <c r="Q259" s="131" t="s">
        <v>240</v>
      </c>
      <c r="R259" s="131" t="s">
        <v>240</v>
      </c>
      <c r="S259" s="131" t="s">
        <v>240</v>
      </c>
      <c r="T259" s="131" t="s">
        <v>240</v>
      </c>
      <c r="U259" s="131" t="s">
        <v>240</v>
      </c>
      <c r="V259" s="131" t="s">
        <v>240</v>
      </c>
      <c r="W259" s="132">
        <v>39140</v>
      </c>
      <c r="X259" s="131" t="s">
        <v>216</v>
      </c>
      <c r="Y259" s="136" t="s">
        <v>216</v>
      </c>
      <c r="Z259" s="194">
        <v>200</v>
      </c>
      <c r="AA259" s="131"/>
      <c r="AB259" s="131" t="s">
        <v>269</v>
      </c>
      <c r="AC259" s="138" t="s">
        <v>216</v>
      </c>
      <c r="AD259" s="138" t="s">
        <v>216</v>
      </c>
      <c r="AE259" s="138" t="s">
        <v>216</v>
      </c>
      <c r="AF259" s="138" t="s">
        <v>240</v>
      </c>
      <c r="AG259" s="138" t="s">
        <v>240</v>
      </c>
      <c r="AH259" s="138"/>
    </row>
    <row r="260" spans="1:34" ht="30">
      <c r="A260" s="131">
        <v>5191017</v>
      </c>
      <c r="B260" s="131" t="str">
        <f t="shared" si="8"/>
        <v>5191</v>
      </c>
      <c r="C260" s="131" t="str">
        <f t="shared" si="7"/>
        <v>5191</v>
      </c>
      <c r="D260" s="131" t="s">
        <v>786</v>
      </c>
      <c r="E260" s="132">
        <v>42629</v>
      </c>
      <c r="F260" s="133" t="s">
        <v>539</v>
      </c>
      <c r="G260" s="131" t="s">
        <v>540</v>
      </c>
      <c r="H260" s="191">
        <v>7</v>
      </c>
      <c r="I260" s="178" t="s">
        <v>569</v>
      </c>
      <c r="J260" s="131" t="s">
        <v>575</v>
      </c>
      <c r="K260" s="172" t="s">
        <v>653</v>
      </c>
      <c r="L260" s="175" t="s">
        <v>654</v>
      </c>
      <c r="M260" s="131" t="s">
        <v>216</v>
      </c>
      <c r="N260" s="131" t="s">
        <v>240</v>
      </c>
      <c r="O260" s="131" t="s">
        <v>240</v>
      </c>
      <c r="P260" s="131" t="s">
        <v>240</v>
      </c>
      <c r="Q260" s="131" t="s">
        <v>240</v>
      </c>
      <c r="R260" s="131" t="s">
        <v>240</v>
      </c>
      <c r="S260" s="131" t="s">
        <v>240</v>
      </c>
      <c r="T260" s="131" t="s">
        <v>240</v>
      </c>
      <c r="U260" s="131" t="s">
        <v>240</v>
      </c>
      <c r="V260" s="131" t="s">
        <v>240</v>
      </c>
      <c r="W260" s="132">
        <v>38835</v>
      </c>
      <c r="X260" s="131" t="s">
        <v>216</v>
      </c>
      <c r="Y260" s="136" t="s">
        <v>216</v>
      </c>
      <c r="Z260" s="194">
        <v>200</v>
      </c>
      <c r="AA260" s="131" t="s">
        <v>273</v>
      </c>
      <c r="AB260" s="131" t="s">
        <v>269</v>
      </c>
      <c r="AC260" s="138" t="s">
        <v>216</v>
      </c>
      <c r="AD260" s="138" t="s">
        <v>216</v>
      </c>
      <c r="AE260" s="138" t="s">
        <v>216</v>
      </c>
      <c r="AF260" s="138" t="s">
        <v>240</v>
      </c>
      <c r="AG260" s="138" t="s">
        <v>240</v>
      </c>
      <c r="AH260" s="138"/>
    </row>
    <row r="261" spans="1:34" ht="30">
      <c r="A261" s="131">
        <v>5191017</v>
      </c>
      <c r="B261" s="131" t="str">
        <f t="shared" si="8"/>
        <v>5191</v>
      </c>
      <c r="C261" s="131" t="str">
        <f t="shared" si="7"/>
        <v>5191</v>
      </c>
      <c r="D261" s="131" t="s">
        <v>786</v>
      </c>
      <c r="E261" s="132">
        <v>42629</v>
      </c>
      <c r="F261" s="133" t="s">
        <v>537</v>
      </c>
      <c r="G261" s="131" t="s">
        <v>538</v>
      </c>
      <c r="H261" s="191">
        <v>7</v>
      </c>
      <c r="I261" s="178" t="s">
        <v>569</v>
      </c>
      <c r="J261" s="131" t="s">
        <v>575</v>
      </c>
      <c r="K261" s="172" t="s">
        <v>651</v>
      </c>
      <c r="L261" s="175" t="s">
        <v>652</v>
      </c>
      <c r="M261" s="131" t="s">
        <v>216</v>
      </c>
      <c r="N261" s="131" t="s">
        <v>240</v>
      </c>
      <c r="O261" s="131" t="s">
        <v>240</v>
      </c>
      <c r="P261" s="131" t="s">
        <v>240</v>
      </c>
      <c r="Q261" s="131" t="s">
        <v>240</v>
      </c>
      <c r="R261" s="131" t="s">
        <v>240</v>
      </c>
      <c r="S261" s="131" t="s">
        <v>240</v>
      </c>
      <c r="T261" s="131" t="s">
        <v>240</v>
      </c>
      <c r="U261" s="131" t="s">
        <v>240</v>
      </c>
      <c r="V261" s="131" t="s">
        <v>240</v>
      </c>
      <c r="W261" s="132">
        <v>35065</v>
      </c>
      <c r="X261" s="131" t="s">
        <v>216</v>
      </c>
      <c r="Y261" s="136" t="s">
        <v>216</v>
      </c>
      <c r="Z261" s="194">
        <v>200</v>
      </c>
      <c r="AA261" s="131" t="s">
        <v>273</v>
      </c>
      <c r="AB261" s="131" t="s">
        <v>269</v>
      </c>
      <c r="AC261" s="138" t="s">
        <v>216</v>
      </c>
      <c r="AD261" s="138" t="s">
        <v>216</v>
      </c>
      <c r="AE261" s="138" t="s">
        <v>216</v>
      </c>
      <c r="AF261" s="138" t="s">
        <v>240</v>
      </c>
      <c r="AG261" s="138" t="s">
        <v>240</v>
      </c>
      <c r="AH261" s="138"/>
    </row>
    <row r="262" spans="1:34">
      <c r="A262" s="131">
        <v>5291002</v>
      </c>
      <c r="B262" s="131" t="str">
        <f t="shared" si="8"/>
        <v>5291</v>
      </c>
      <c r="C262" s="131" t="str">
        <f t="shared" si="7"/>
        <v>5291</v>
      </c>
      <c r="D262" s="131" t="s">
        <v>783</v>
      </c>
      <c r="E262" s="132">
        <v>42629</v>
      </c>
      <c r="F262" s="133" t="s">
        <v>427</v>
      </c>
      <c r="G262" s="131" t="s">
        <v>428</v>
      </c>
      <c r="H262" s="191">
        <v>14</v>
      </c>
      <c r="I262" s="131" t="s">
        <v>1368</v>
      </c>
      <c r="J262" s="131" t="s">
        <v>573</v>
      </c>
      <c r="K262" s="172" t="s">
        <v>216</v>
      </c>
      <c r="L262" s="175" t="s">
        <v>216</v>
      </c>
      <c r="M262" s="131" t="s">
        <v>216</v>
      </c>
      <c r="N262" s="131" t="s">
        <v>240</v>
      </c>
      <c r="O262" s="131" t="s">
        <v>240</v>
      </c>
      <c r="P262" s="131" t="s">
        <v>240</v>
      </c>
      <c r="Q262" s="131" t="s">
        <v>240</v>
      </c>
      <c r="R262" s="131" t="s">
        <v>240</v>
      </c>
      <c r="S262" s="131" t="s">
        <v>240</v>
      </c>
      <c r="T262" s="131" t="s">
        <v>240</v>
      </c>
      <c r="U262" s="131" t="s">
        <v>240</v>
      </c>
      <c r="V262" s="131" t="s">
        <v>240</v>
      </c>
      <c r="W262" s="132" t="s">
        <v>216</v>
      </c>
      <c r="X262" s="131" t="s">
        <v>216</v>
      </c>
      <c r="Y262" s="136" t="s">
        <v>216</v>
      </c>
      <c r="Z262" s="194">
        <v>1834</v>
      </c>
      <c r="AA262" s="131" t="s">
        <v>268</v>
      </c>
      <c r="AB262" s="131" t="s">
        <v>269</v>
      </c>
      <c r="AC262" s="138" t="s">
        <v>216</v>
      </c>
      <c r="AD262" s="138" t="s">
        <v>216</v>
      </c>
      <c r="AE262" s="138" t="s">
        <v>216</v>
      </c>
      <c r="AF262" s="138" t="s">
        <v>240</v>
      </c>
      <c r="AG262" s="138" t="s">
        <v>240</v>
      </c>
      <c r="AH262" s="138"/>
    </row>
    <row r="263" spans="1:34">
      <c r="A263" s="131">
        <v>5291002</v>
      </c>
      <c r="B263" s="131" t="str">
        <f t="shared" si="8"/>
        <v>5291</v>
      </c>
      <c r="C263" s="131" t="str">
        <f t="shared" si="7"/>
        <v>5291</v>
      </c>
      <c r="D263" s="131" t="s">
        <v>783</v>
      </c>
      <c r="E263" s="132">
        <v>42629</v>
      </c>
      <c r="F263" s="133" t="s">
        <v>433</v>
      </c>
      <c r="G263" s="131" t="s">
        <v>434</v>
      </c>
      <c r="H263" s="191">
        <v>14</v>
      </c>
      <c r="I263" s="131" t="s">
        <v>1368</v>
      </c>
      <c r="J263" s="131" t="s">
        <v>573</v>
      </c>
      <c r="K263" s="172" t="s">
        <v>216</v>
      </c>
      <c r="L263" s="175" t="s">
        <v>216</v>
      </c>
      <c r="M263" s="131" t="s">
        <v>216</v>
      </c>
      <c r="N263" s="131" t="s">
        <v>240</v>
      </c>
      <c r="O263" s="131" t="s">
        <v>240</v>
      </c>
      <c r="P263" s="131" t="s">
        <v>240</v>
      </c>
      <c r="Q263" s="131" t="s">
        <v>240</v>
      </c>
      <c r="R263" s="131" t="s">
        <v>240</v>
      </c>
      <c r="S263" s="131" t="s">
        <v>240</v>
      </c>
      <c r="T263" s="131" t="s">
        <v>240</v>
      </c>
      <c r="U263" s="131" t="s">
        <v>240</v>
      </c>
      <c r="V263" s="131" t="s">
        <v>240</v>
      </c>
      <c r="W263" s="132" t="s">
        <v>216</v>
      </c>
      <c r="X263" s="131" t="s">
        <v>216</v>
      </c>
      <c r="Y263" s="136" t="s">
        <v>216</v>
      </c>
      <c r="Z263" s="194">
        <v>1920</v>
      </c>
      <c r="AA263" s="131" t="s">
        <v>268</v>
      </c>
      <c r="AB263" s="131" t="s">
        <v>269</v>
      </c>
      <c r="AC263" s="138" t="s">
        <v>216</v>
      </c>
      <c r="AD263" s="138" t="s">
        <v>216</v>
      </c>
      <c r="AE263" s="138" t="s">
        <v>216</v>
      </c>
      <c r="AF263" s="138" t="s">
        <v>240</v>
      </c>
      <c r="AG263" s="138" t="s">
        <v>240</v>
      </c>
      <c r="AH263" s="138"/>
    </row>
    <row r="264" spans="1:34">
      <c r="A264" s="131">
        <v>5291002</v>
      </c>
      <c r="B264" s="131" t="str">
        <f t="shared" si="8"/>
        <v>5291</v>
      </c>
      <c r="C264" s="131" t="str">
        <f t="shared" si="7"/>
        <v>5291</v>
      </c>
      <c r="D264" s="131" t="s">
        <v>783</v>
      </c>
      <c r="E264" s="132">
        <v>42629</v>
      </c>
      <c r="F264" s="133" t="s">
        <v>408</v>
      </c>
      <c r="G264" s="131" t="s">
        <v>409</v>
      </c>
      <c r="H264" s="191">
        <v>14</v>
      </c>
      <c r="I264" s="131" t="s">
        <v>1368</v>
      </c>
      <c r="J264" s="131" t="s">
        <v>573</v>
      </c>
      <c r="K264" s="172" t="s">
        <v>216</v>
      </c>
      <c r="L264" s="175" t="s">
        <v>216</v>
      </c>
      <c r="M264" s="131" t="s">
        <v>216</v>
      </c>
      <c r="N264" s="131" t="s">
        <v>240</v>
      </c>
      <c r="O264" s="131" t="s">
        <v>240</v>
      </c>
      <c r="P264" s="131" t="s">
        <v>240</v>
      </c>
      <c r="Q264" s="131" t="s">
        <v>240</v>
      </c>
      <c r="R264" s="131" t="s">
        <v>240</v>
      </c>
      <c r="S264" s="131" t="s">
        <v>240</v>
      </c>
      <c r="T264" s="131" t="s">
        <v>240</v>
      </c>
      <c r="U264" s="131" t="s">
        <v>240</v>
      </c>
      <c r="V264" s="131" t="s">
        <v>240</v>
      </c>
      <c r="W264" s="132" t="s">
        <v>216</v>
      </c>
      <c r="X264" s="131" t="s">
        <v>216</v>
      </c>
      <c r="Y264" s="136" t="s">
        <v>216</v>
      </c>
      <c r="Z264" s="193">
        <v>5280</v>
      </c>
      <c r="AA264" s="131" t="s">
        <v>268</v>
      </c>
      <c r="AB264" s="131" t="s">
        <v>269</v>
      </c>
      <c r="AC264" s="138" t="s">
        <v>216</v>
      </c>
      <c r="AD264" s="138" t="s">
        <v>216</v>
      </c>
      <c r="AE264" s="138" t="s">
        <v>216</v>
      </c>
      <c r="AF264" s="138" t="s">
        <v>240</v>
      </c>
      <c r="AG264" s="138" t="s">
        <v>240</v>
      </c>
      <c r="AH264" s="138"/>
    </row>
    <row r="265" spans="1:34">
      <c r="A265" s="131">
        <v>5411002</v>
      </c>
      <c r="B265" s="131" t="str">
        <f t="shared" si="8"/>
        <v>5411</v>
      </c>
      <c r="C265" s="131" t="str">
        <f t="shared" ref="C265:C313" si="9">LEFT(A265,4)</f>
        <v>5411</v>
      </c>
      <c r="D265" s="131" t="s">
        <v>967</v>
      </c>
      <c r="E265" s="132">
        <v>42629</v>
      </c>
      <c r="F265" s="133">
        <v>18</v>
      </c>
      <c r="G265" s="133" t="s">
        <v>141</v>
      </c>
      <c r="H265" s="131">
        <v>18</v>
      </c>
      <c r="I265" s="151" t="s">
        <v>1367</v>
      </c>
      <c r="J265" s="139" t="s">
        <v>150</v>
      </c>
      <c r="K265" s="140" t="s">
        <v>192</v>
      </c>
      <c r="L265" s="152">
        <v>2009</v>
      </c>
      <c r="M265" s="142" t="s">
        <v>174</v>
      </c>
      <c r="N265" s="131">
        <v>19</v>
      </c>
      <c r="O265" s="131">
        <v>24</v>
      </c>
      <c r="P265" s="140" t="s">
        <v>186</v>
      </c>
      <c r="Q265" s="131">
        <v>2020</v>
      </c>
      <c r="R265" s="2" t="s">
        <v>1562</v>
      </c>
      <c r="S265" s="131" t="s">
        <v>239</v>
      </c>
      <c r="T265" s="131" t="s">
        <v>240</v>
      </c>
      <c r="U265" s="131" t="s">
        <v>240</v>
      </c>
      <c r="V265" s="131" t="s">
        <v>240</v>
      </c>
      <c r="W265" s="132">
        <v>39932</v>
      </c>
      <c r="X265" s="131">
        <v>22381</v>
      </c>
      <c r="Y265" s="136">
        <v>332400</v>
      </c>
      <c r="Z265" s="137">
        <v>189900</v>
      </c>
      <c r="AA265" s="131" t="s">
        <v>273</v>
      </c>
      <c r="AB265" s="131" t="s">
        <v>269</v>
      </c>
      <c r="AC265" s="138" t="s">
        <v>216</v>
      </c>
      <c r="AD265" s="138" t="s">
        <v>281</v>
      </c>
      <c r="AE265" s="138" t="s">
        <v>216</v>
      </c>
      <c r="AF265" s="138" t="s">
        <v>240</v>
      </c>
      <c r="AG265" s="138" t="s">
        <v>240</v>
      </c>
      <c r="AH265" s="138"/>
    </row>
    <row r="266" spans="1:34">
      <c r="A266" s="131">
        <v>5291002</v>
      </c>
      <c r="B266" s="131" t="str">
        <f t="shared" si="8"/>
        <v>5291</v>
      </c>
      <c r="C266" s="131" t="str">
        <f t="shared" si="9"/>
        <v>5291</v>
      </c>
      <c r="D266" s="131" t="s">
        <v>783</v>
      </c>
      <c r="E266" s="132">
        <v>42629</v>
      </c>
      <c r="F266" s="133" t="s">
        <v>454</v>
      </c>
      <c r="G266" s="131" t="s">
        <v>453</v>
      </c>
      <c r="H266" s="191">
        <v>14</v>
      </c>
      <c r="I266" s="131" t="s">
        <v>1368</v>
      </c>
      <c r="J266" s="131" t="s">
        <v>573</v>
      </c>
      <c r="K266" s="172" t="s">
        <v>216</v>
      </c>
      <c r="L266" s="175" t="s">
        <v>216</v>
      </c>
      <c r="M266" s="131" t="s">
        <v>216</v>
      </c>
      <c r="N266" s="131" t="s">
        <v>240</v>
      </c>
      <c r="O266" s="131" t="s">
        <v>240</v>
      </c>
      <c r="P266" s="131" t="s">
        <v>240</v>
      </c>
      <c r="Q266" s="131" t="s">
        <v>240</v>
      </c>
      <c r="R266" s="131" t="s">
        <v>240</v>
      </c>
      <c r="S266" s="131" t="s">
        <v>240</v>
      </c>
      <c r="T266" s="131" t="s">
        <v>240</v>
      </c>
      <c r="U266" s="131" t="s">
        <v>240</v>
      </c>
      <c r="V266" s="131" t="s">
        <v>240</v>
      </c>
      <c r="W266" s="132" t="s">
        <v>216</v>
      </c>
      <c r="X266" s="131" t="s">
        <v>216</v>
      </c>
      <c r="Y266" s="136" t="s">
        <v>216</v>
      </c>
      <c r="Z266" s="194">
        <v>140</v>
      </c>
      <c r="AA266" s="131" t="s">
        <v>268</v>
      </c>
      <c r="AB266" s="131" t="s">
        <v>269</v>
      </c>
      <c r="AC266" s="138" t="s">
        <v>216</v>
      </c>
      <c r="AD266" s="138" t="s">
        <v>216</v>
      </c>
      <c r="AE266" s="138" t="s">
        <v>216</v>
      </c>
      <c r="AF266" s="138" t="s">
        <v>240</v>
      </c>
      <c r="AG266" s="138" t="s">
        <v>240</v>
      </c>
      <c r="AH266" s="138"/>
    </row>
    <row r="267" spans="1:34">
      <c r="A267" s="131">
        <v>5291002</v>
      </c>
      <c r="B267" s="131" t="str">
        <f t="shared" si="8"/>
        <v>5291</v>
      </c>
      <c r="C267" s="131" t="str">
        <f t="shared" si="9"/>
        <v>5291</v>
      </c>
      <c r="D267" s="131" t="s">
        <v>783</v>
      </c>
      <c r="E267" s="132">
        <v>42629</v>
      </c>
      <c r="F267" s="133" t="s">
        <v>455</v>
      </c>
      <c r="G267" s="131" t="s">
        <v>453</v>
      </c>
      <c r="H267" s="191">
        <v>14</v>
      </c>
      <c r="I267" s="131" t="s">
        <v>1368</v>
      </c>
      <c r="J267" s="131" t="s">
        <v>573</v>
      </c>
      <c r="K267" s="172" t="s">
        <v>216</v>
      </c>
      <c r="L267" s="175" t="s">
        <v>216</v>
      </c>
      <c r="M267" s="131" t="s">
        <v>216</v>
      </c>
      <c r="N267" s="131" t="s">
        <v>240</v>
      </c>
      <c r="O267" s="131" t="s">
        <v>240</v>
      </c>
      <c r="P267" s="131" t="s">
        <v>240</v>
      </c>
      <c r="Q267" s="131" t="s">
        <v>240</v>
      </c>
      <c r="R267" s="131" t="s">
        <v>240</v>
      </c>
      <c r="S267" s="131" t="s">
        <v>240</v>
      </c>
      <c r="T267" s="131" t="s">
        <v>240</v>
      </c>
      <c r="U267" s="131" t="s">
        <v>240</v>
      </c>
      <c r="V267" s="131" t="s">
        <v>240</v>
      </c>
      <c r="W267" s="132" t="s">
        <v>216</v>
      </c>
      <c r="X267" s="131" t="s">
        <v>216</v>
      </c>
      <c r="Y267" s="136" t="s">
        <v>216</v>
      </c>
      <c r="Z267" s="194">
        <v>140</v>
      </c>
      <c r="AA267" s="131" t="s">
        <v>268</v>
      </c>
      <c r="AB267" s="131" t="s">
        <v>269</v>
      </c>
      <c r="AC267" s="138" t="s">
        <v>216</v>
      </c>
      <c r="AD267" s="138" t="s">
        <v>216</v>
      </c>
      <c r="AE267" s="138" t="s">
        <v>216</v>
      </c>
      <c r="AF267" s="138" t="s">
        <v>240</v>
      </c>
      <c r="AG267" s="138" t="s">
        <v>240</v>
      </c>
      <c r="AH267" s="138"/>
    </row>
    <row r="268" spans="1:34">
      <c r="A268" s="131">
        <v>5291002</v>
      </c>
      <c r="B268" s="131" t="str">
        <f t="shared" si="8"/>
        <v>5291</v>
      </c>
      <c r="C268" s="131" t="str">
        <f t="shared" si="9"/>
        <v>5291</v>
      </c>
      <c r="D268" s="131" t="s">
        <v>783</v>
      </c>
      <c r="E268" s="132">
        <v>42629</v>
      </c>
      <c r="F268" s="133" t="s">
        <v>474</v>
      </c>
      <c r="G268" s="131" t="s">
        <v>472</v>
      </c>
      <c r="H268" s="191">
        <v>14</v>
      </c>
      <c r="I268" s="131" t="s">
        <v>1368</v>
      </c>
      <c r="J268" s="131" t="s">
        <v>573</v>
      </c>
      <c r="K268" s="172" t="s">
        <v>216</v>
      </c>
      <c r="L268" s="175" t="s">
        <v>216</v>
      </c>
      <c r="M268" s="131" t="s">
        <v>216</v>
      </c>
      <c r="N268" s="131" t="s">
        <v>240</v>
      </c>
      <c r="O268" s="131" t="s">
        <v>240</v>
      </c>
      <c r="P268" s="131" t="s">
        <v>240</v>
      </c>
      <c r="Q268" s="131" t="s">
        <v>240</v>
      </c>
      <c r="R268" s="131" t="s">
        <v>240</v>
      </c>
      <c r="S268" s="131" t="s">
        <v>240</v>
      </c>
      <c r="T268" s="131" t="s">
        <v>240</v>
      </c>
      <c r="U268" s="131" t="s">
        <v>240</v>
      </c>
      <c r="V268" s="131" t="s">
        <v>240</v>
      </c>
      <c r="W268" s="132" t="s">
        <v>216</v>
      </c>
      <c r="X268" s="131" t="s">
        <v>216</v>
      </c>
      <c r="Y268" s="136" t="s">
        <v>216</v>
      </c>
      <c r="Z268" s="194">
        <v>3500</v>
      </c>
      <c r="AA268" s="131" t="s">
        <v>268</v>
      </c>
      <c r="AB268" s="131" t="s">
        <v>269</v>
      </c>
      <c r="AC268" s="138" t="s">
        <v>216</v>
      </c>
      <c r="AD268" s="138" t="s">
        <v>216</v>
      </c>
      <c r="AE268" s="138" t="s">
        <v>216</v>
      </c>
      <c r="AF268" s="138" t="s">
        <v>240</v>
      </c>
      <c r="AG268" s="138" t="s">
        <v>240</v>
      </c>
      <c r="AH268" s="138"/>
    </row>
    <row r="269" spans="1:34">
      <c r="A269" s="131">
        <v>5291002</v>
      </c>
      <c r="B269" s="131" t="str">
        <f t="shared" si="8"/>
        <v>5291</v>
      </c>
      <c r="C269" s="131" t="str">
        <f t="shared" si="9"/>
        <v>5291</v>
      </c>
      <c r="D269" s="131" t="s">
        <v>783</v>
      </c>
      <c r="E269" s="132">
        <v>42629</v>
      </c>
      <c r="F269" s="133" t="s">
        <v>473</v>
      </c>
      <c r="G269" s="131" t="s">
        <v>472</v>
      </c>
      <c r="H269" s="191">
        <v>14</v>
      </c>
      <c r="I269" s="131" t="s">
        <v>1368</v>
      </c>
      <c r="J269" s="131" t="s">
        <v>573</v>
      </c>
      <c r="K269" s="172" t="s">
        <v>216</v>
      </c>
      <c r="L269" s="175" t="s">
        <v>216</v>
      </c>
      <c r="M269" s="131" t="s">
        <v>216</v>
      </c>
      <c r="N269" s="131" t="s">
        <v>240</v>
      </c>
      <c r="O269" s="131" t="s">
        <v>240</v>
      </c>
      <c r="P269" s="131" t="s">
        <v>240</v>
      </c>
      <c r="Q269" s="131" t="s">
        <v>240</v>
      </c>
      <c r="R269" s="131" t="s">
        <v>240</v>
      </c>
      <c r="S269" s="131" t="s">
        <v>240</v>
      </c>
      <c r="T269" s="131" t="s">
        <v>240</v>
      </c>
      <c r="U269" s="131" t="s">
        <v>240</v>
      </c>
      <c r="V269" s="131" t="s">
        <v>240</v>
      </c>
      <c r="W269" s="132" t="s">
        <v>216</v>
      </c>
      <c r="X269" s="131" t="s">
        <v>216</v>
      </c>
      <c r="Y269" s="136" t="s">
        <v>216</v>
      </c>
      <c r="Z269" s="194">
        <v>3500</v>
      </c>
      <c r="AA269" s="131" t="s">
        <v>268</v>
      </c>
      <c r="AB269" s="131" t="s">
        <v>269</v>
      </c>
      <c r="AC269" s="138" t="s">
        <v>216</v>
      </c>
      <c r="AD269" s="138" t="s">
        <v>216</v>
      </c>
      <c r="AE269" s="138" t="s">
        <v>216</v>
      </c>
      <c r="AF269" s="138" t="s">
        <v>240</v>
      </c>
      <c r="AG269" s="138" t="s">
        <v>240</v>
      </c>
      <c r="AH269" s="138"/>
    </row>
    <row r="270" spans="1:34">
      <c r="A270" s="131">
        <v>5291002</v>
      </c>
      <c r="B270" s="131" t="str">
        <f t="shared" si="8"/>
        <v>5291</v>
      </c>
      <c r="C270" s="131" t="str">
        <f t="shared" si="9"/>
        <v>5291</v>
      </c>
      <c r="D270" s="131" t="s">
        <v>783</v>
      </c>
      <c r="E270" s="132">
        <v>42629</v>
      </c>
      <c r="F270" s="133" t="s">
        <v>441</v>
      </c>
      <c r="G270" s="131" t="s">
        <v>442</v>
      </c>
      <c r="H270" s="191">
        <v>14</v>
      </c>
      <c r="I270" s="131" t="s">
        <v>1368</v>
      </c>
      <c r="J270" s="131" t="s">
        <v>573</v>
      </c>
      <c r="K270" s="172" t="s">
        <v>216</v>
      </c>
      <c r="L270" s="175" t="s">
        <v>216</v>
      </c>
      <c r="M270" s="131" t="s">
        <v>216</v>
      </c>
      <c r="N270" s="131" t="s">
        <v>240</v>
      </c>
      <c r="O270" s="131" t="s">
        <v>240</v>
      </c>
      <c r="P270" s="131" t="s">
        <v>240</v>
      </c>
      <c r="Q270" s="131" t="s">
        <v>240</v>
      </c>
      <c r="R270" s="131" t="s">
        <v>240</v>
      </c>
      <c r="S270" s="131" t="s">
        <v>240</v>
      </c>
      <c r="T270" s="131" t="s">
        <v>240</v>
      </c>
      <c r="U270" s="131" t="s">
        <v>240</v>
      </c>
      <c r="V270" s="131" t="s">
        <v>240</v>
      </c>
      <c r="W270" s="132" t="s">
        <v>216</v>
      </c>
      <c r="X270" s="131" t="s">
        <v>216</v>
      </c>
      <c r="Y270" s="136" t="s">
        <v>216</v>
      </c>
      <c r="Z270" s="194">
        <v>2699</v>
      </c>
      <c r="AA270" s="131" t="s">
        <v>268</v>
      </c>
      <c r="AB270" s="131" t="s">
        <v>269</v>
      </c>
      <c r="AC270" s="138" t="s">
        <v>216</v>
      </c>
      <c r="AD270" s="138" t="s">
        <v>216</v>
      </c>
      <c r="AE270" s="138" t="s">
        <v>216</v>
      </c>
      <c r="AF270" s="138" t="s">
        <v>240</v>
      </c>
      <c r="AG270" s="138" t="s">
        <v>240</v>
      </c>
      <c r="AH270" s="138"/>
    </row>
    <row r="271" spans="1:34">
      <c r="A271" s="131">
        <v>5291002</v>
      </c>
      <c r="B271" s="131" t="str">
        <f t="shared" si="8"/>
        <v>5291</v>
      </c>
      <c r="C271" s="131" t="str">
        <f t="shared" si="9"/>
        <v>5291</v>
      </c>
      <c r="D271" s="131" t="s">
        <v>783</v>
      </c>
      <c r="E271" s="132">
        <v>42629</v>
      </c>
      <c r="F271" s="133" t="s">
        <v>440</v>
      </c>
      <c r="G271" s="131" t="s">
        <v>443</v>
      </c>
      <c r="H271" s="191">
        <v>14</v>
      </c>
      <c r="I271" s="131" t="s">
        <v>1368</v>
      </c>
      <c r="J271" s="131" t="s">
        <v>573</v>
      </c>
      <c r="K271" s="172" t="s">
        <v>216</v>
      </c>
      <c r="L271" s="175" t="s">
        <v>216</v>
      </c>
      <c r="M271" s="131" t="s">
        <v>216</v>
      </c>
      <c r="N271" s="131" t="s">
        <v>240</v>
      </c>
      <c r="O271" s="131" t="s">
        <v>240</v>
      </c>
      <c r="P271" s="131" t="s">
        <v>240</v>
      </c>
      <c r="Q271" s="131" t="s">
        <v>240</v>
      </c>
      <c r="R271" s="131" t="s">
        <v>240</v>
      </c>
      <c r="S271" s="131" t="s">
        <v>240</v>
      </c>
      <c r="T271" s="131" t="s">
        <v>240</v>
      </c>
      <c r="U271" s="131" t="s">
        <v>240</v>
      </c>
      <c r="V271" s="131" t="s">
        <v>240</v>
      </c>
      <c r="W271" s="132" t="s">
        <v>216</v>
      </c>
      <c r="X271" s="131" t="s">
        <v>216</v>
      </c>
      <c r="Y271" s="136" t="s">
        <v>216</v>
      </c>
      <c r="Z271" s="194">
        <v>2699</v>
      </c>
      <c r="AA271" s="131" t="s">
        <v>268</v>
      </c>
      <c r="AB271" s="131" t="s">
        <v>269</v>
      </c>
      <c r="AC271" s="138" t="s">
        <v>216</v>
      </c>
      <c r="AD271" s="138" t="s">
        <v>216</v>
      </c>
      <c r="AE271" s="138" t="s">
        <v>216</v>
      </c>
      <c r="AF271" s="138" t="s">
        <v>240</v>
      </c>
      <c r="AG271" s="138" t="s">
        <v>240</v>
      </c>
      <c r="AH271" s="138"/>
    </row>
    <row r="272" spans="1:34">
      <c r="A272" s="131">
        <v>5291002</v>
      </c>
      <c r="B272" s="131" t="str">
        <f t="shared" si="8"/>
        <v>5291</v>
      </c>
      <c r="C272" s="131" t="str">
        <f t="shared" si="9"/>
        <v>5291</v>
      </c>
      <c r="D272" s="131" t="s">
        <v>783</v>
      </c>
      <c r="E272" s="132">
        <v>42629</v>
      </c>
      <c r="F272" s="133" t="s">
        <v>444</v>
      </c>
      <c r="G272" s="131" t="s">
        <v>445</v>
      </c>
      <c r="H272" s="191">
        <v>14</v>
      </c>
      <c r="I272" s="131" t="s">
        <v>1368</v>
      </c>
      <c r="J272" s="131" t="s">
        <v>573</v>
      </c>
      <c r="K272" s="172" t="s">
        <v>216</v>
      </c>
      <c r="L272" s="175" t="s">
        <v>216</v>
      </c>
      <c r="M272" s="131" t="s">
        <v>216</v>
      </c>
      <c r="N272" s="131" t="s">
        <v>240</v>
      </c>
      <c r="O272" s="131" t="s">
        <v>240</v>
      </c>
      <c r="P272" s="131" t="s">
        <v>240</v>
      </c>
      <c r="Q272" s="131" t="s">
        <v>240</v>
      </c>
      <c r="R272" s="131" t="s">
        <v>240</v>
      </c>
      <c r="S272" s="131" t="s">
        <v>240</v>
      </c>
      <c r="T272" s="131" t="s">
        <v>240</v>
      </c>
      <c r="U272" s="131" t="s">
        <v>240</v>
      </c>
      <c r="V272" s="131" t="s">
        <v>240</v>
      </c>
      <c r="W272" s="132" t="s">
        <v>216</v>
      </c>
      <c r="X272" s="131" t="s">
        <v>216</v>
      </c>
      <c r="Y272" s="136" t="s">
        <v>216</v>
      </c>
      <c r="Z272" s="194">
        <v>2699</v>
      </c>
      <c r="AA272" s="131" t="s">
        <v>268</v>
      </c>
      <c r="AB272" s="131" t="s">
        <v>269</v>
      </c>
      <c r="AC272" s="138" t="s">
        <v>216</v>
      </c>
      <c r="AD272" s="138" t="s">
        <v>216</v>
      </c>
      <c r="AE272" s="138" t="s">
        <v>216</v>
      </c>
      <c r="AF272" s="138" t="s">
        <v>240</v>
      </c>
      <c r="AG272" s="138" t="s">
        <v>240</v>
      </c>
      <c r="AH272" s="138"/>
    </row>
    <row r="273" spans="1:34">
      <c r="A273" s="131">
        <v>5291002</v>
      </c>
      <c r="B273" s="131" t="str">
        <f t="shared" si="8"/>
        <v>5291</v>
      </c>
      <c r="C273" s="131" t="str">
        <f t="shared" si="9"/>
        <v>5291</v>
      </c>
      <c r="D273" s="131" t="s">
        <v>783</v>
      </c>
      <c r="E273" s="132">
        <v>42629</v>
      </c>
      <c r="F273" s="133" t="s">
        <v>425</v>
      </c>
      <c r="G273" s="131" t="s">
        <v>426</v>
      </c>
      <c r="H273" s="191">
        <v>14</v>
      </c>
      <c r="I273" s="131" t="s">
        <v>1368</v>
      </c>
      <c r="J273" s="131" t="s">
        <v>573</v>
      </c>
      <c r="K273" s="172" t="s">
        <v>216</v>
      </c>
      <c r="L273" s="175" t="s">
        <v>216</v>
      </c>
      <c r="M273" s="131" t="s">
        <v>216</v>
      </c>
      <c r="N273" s="131" t="s">
        <v>240</v>
      </c>
      <c r="O273" s="131" t="s">
        <v>240</v>
      </c>
      <c r="P273" s="131" t="s">
        <v>240</v>
      </c>
      <c r="Q273" s="131" t="s">
        <v>240</v>
      </c>
      <c r="R273" s="131" t="s">
        <v>240</v>
      </c>
      <c r="S273" s="131" t="s">
        <v>240</v>
      </c>
      <c r="T273" s="131" t="s">
        <v>240</v>
      </c>
      <c r="U273" s="131" t="s">
        <v>240</v>
      </c>
      <c r="V273" s="131" t="s">
        <v>240</v>
      </c>
      <c r="W273" s="132" t="s">
        <v>216</v>
      </c>
      <c r="X273" s="131" t="s">
        <v>216</v>
      </c>
      <c r="Y273" s="136" t="s">
        <v>216</v>
      </c>
      <c r="Z273" s="194">
        <v>40137</v>
      </c>
      <c r="AA273" s="131" t="s">
        <v>268</v>
      </c>
      <c r="AB273" s="131" t="s">
        <v>269</v>
      </c>
      <c r="AC273" s="138" t="s">
        <v>216</v>
      </c>
      <c r="AD273" s="138" t="s">
        <v>216</v>
      </c>
      <c r="AE273" s="138" t="s">
        <v>216</v>
      </c>
      <c r="AF273" s="138" t="s">
        <v>240</v>
      </c>
      <c r="AG273" s="138" t="s">
        <v>240</v>
      </c>
      <c r="AH273" s="138"/>
    </row>
    <row r="274" spans="1:34">
      <c r="A274" s="131">
        <v>5291002</v>
      </c>
      <c r="B274" s="131" t="str">
        <f t="shared" si="8"/>
        <v>5291</v>
      </c>
      <c r="C274" s="131" t="str">
        <f t="shared" si="9"/>
        <v>5291</v>
      </c>
      <c r="D274" s="131" t="s">
        <v>783</v>
      </c>
      <c r="E274" s="132">
        <v>42629</v>
      </c>
      <c r="F274" s="133" t="s">
        <v>429</v>
      </c>
      <c r="G274" s="131" t="s">
        <v>430</v>
      </c>
      <c r="H274" s="191">
        <v>14</v>
      </c>
      <c r="I274" s="131" t="s">
        <v>1368</v>
      </c>
      <c r="J274" s="131" t="s">
        <v>573</v>
      </c>
      <c r="K274" s="172" t="s">
        <v>216</v>
      </c>
      <c r="L274" s="175" t="s">
        <v>216</v>
      </c>
      <c r="M274" s="131" t="s">
        <v>216</v>
      </c>
      <c r="N274" s="131" t="s">
        <v>240</v>
      </c>
      <c r="O274" s="131" t="s">
        <v>240</v>
      </c>
      <c r="P274" s="131" t="s">
        <v>240</v>
      </c>
      <c r="Q274" s="131" t="s">
        <v>240</v>
      </c>
      <c r="R274" s="131" t="s">
        <v>240</v>
      </c>
      <c r="S274" s="131" t="s">
        <v>240</v>
      </c>
      <c r="T274" s="131" t="s">
        <v>240</v>
      </c>
      <c r="U274" s="131" t="s">
        <v>240</v>
      </c>
      <c r="V274" s="131" t="s">
        <v>240</v>
      </c>
      <c r="W274" s="132" t="s">
        <v>216</v>
      </c>
      <c r="X274" s="131" t="s">
        <v>216</v>
      </c>
      <c r="Y274" s="136" t="s">
        <v>216</v>
      </c>
      <c r="Z274" s="194">
        <v>2289</v>
      </c>
      <c r="AA274" s="131" t="s">
        <v>268</v>
      </c>
      <c r="AB274" s="131" t="s">
        <v>269</v>
      </c>
      <c r="AC274" s="138" t="s">
        <v>216</v>
      </c>
      <c r="AD274" s="138" t="s">
        <v>216</v>
      </c>
      <c r="AE274" s="138" t="s">
        <v>216</v>
      </c>
      <c r="AF274" s="138" t="s">
        <v>240</v>
      </c>
      <c r="AG274" s="138" t="s">
        <v>240</v>
      </c>
      <c r="AH274" s="138"/>
    </row>
    <row r="275" spans="1:34" ht="15" customHeight="1">
      <c r="A275" s="131">
        <v>5111005</v>
      </c>
      <c r="B275" s="131" t="str">
        <f t="shared" si="8"/>
        <v>5111</v>
      </c>
      <c r="C275" s="131" t="str">
        <f t="shared" si="9"/>
        <v>5111</v>
      </c>
      <c r="D275" s="162" t="s">
        <v>237</v>
      </c>
      <c r="E275" s="132">
        <v>42629</v>
      </c>
      <c r="F275" s="133" t="s">
        <v>508</v>
      </c>
      <c r="G275" s="131" t="s">
        <v>509</v>
      </c>
      <c r="H275" s="196">
        <v>10</v>
      </c>
      <c r="I275" s="191" t="s">
        <v>568</v>
      </c>
      <c r="J275" s="131" t="s">
        <v>574</v>
      </c>
      <c r="K275" s="172" t="s">
        <v>216</v>
      </c>
      <c r="L275" s="175" t="s">
        <v>645</v>
      </c>
      <c r="M275" s="131" t="s">
        <v>216</v>
      </c>
      <c r="N275" s="131" t="s">
        <v>240</v>
      </c>
      <c r="O275" s="131" t="s">
        <v>240</v>
      </c>
      <c r="P275" s="131" t="s">
        <v>240</v>
      </c>
      <c r="Q275" s="131" t="s">
        <v>240</v>
      </c>
      <c r="R275" s="131" t="s">
        <v>240</v>
      </c>
      <c r="S275" s="131" t="s">
        <v>240</v>
      </c>
      <c r="T275" s="131" t="s">
        <v>240</v>
      </c>
      <c r="U275" s="131" t="s">
        <v>240</v>
      </c>
      <c r="V275" s="131" t="s">
        <v>240</v>
      </c>
      <c r="W275" s="132">
        <v>38804</v>
      </c>
      <c r="X275" s="131" t="s">
        <v>216</v>
      </c>
      <c r="Y275" s="136" t="s">
        <v>216</v>
      </c>
      <c r="Z275" s="232">
        <v>7500</v>
      </c>
      <c r="AA275" s="131" t="s">
        <v>268</v>
      </c>
      <c r="AB275" s="131" t="s">
        <v>269</v>
      </c>
      <c r="AC275" s="138" t="s">
        <v>216</v>
      </c>
      <c r="AD275" s="138" t="s">
        <v>216</v>
      </c>
      <c r="AE275" s="138" t="s">
        <v>216</v>
      </c>
      <c r="AF275" s="138" t="s">
        <v>240</v>
      </c>
      <c r="AG275" s="138" t="s">
        <v>240</v>
      </c>
      <c r="AH275" s="138"/>
    </row>
    <row r="276" spans="1:34" ht="75">
      <c r="A276" s="215">
        <v>5911002</v>
      </c>
      <c r="B276" s="215" t="str">
        <f t="shared" si="8"/>
        <v>5911</v>
      </c>
      <c r="C276" s="131" t="str">
        <f t="shared" si="9"/>
        <v>5911</v>
      </c>
      <c r="D276" s="162" t="s">
        <v>1047</v>
      </c>
      <c r="E276" s="132">
        <v>42689</v>
      </c>
      <c r="F276" s="133" t="s">
        <v>1131</v>
      </c>
      <c r="G276" s="131" t="s">
        <v>1055</v>
      </c>
      <c r="H276" s="178">
        <v>5</v>
      </c>
      <c r="I276" s="178" t="s">
        <v>1373</v>
      </c>
      <c r="J276" s="131" t="s">
        <v>153</v>
      </c>
      <c r="K276" s="172" t="s">
        <v>216</v>
      </c>
      <c r="L276" s="172" t="s">
        <v>216</v>
      </c>
      <c r="M276" s="172" t="s">
        <v>216</v>
      </c>
      <c r="N276" s="131" t="s">
        <v>240</v>
      </c>
      <c r="O276" s="131" t="s">
        <v>240</v>
      </c>
      <c r="P276" s="131" t="s">
        <v>240</v>
      </c>
      <c r="Q276" s="131" t="s">
        <v>240</v>
      </c>
      <c r="R276" s="131" t="s">
        <v>240</v>
      </c>
      <c r="S276" s="131" t="s">
        <v>240</v>
      </c>
      <c r="T276" s="131" t="s">
        <v>240</v>
      </c>
      <c r="U276" s="131" t="s">
        <v>240</v>
      </c>
      <c r="V276" s="131" t="s">
        <v>240</v>
      </c>
      <c r="W276" s="132">
        <v>42689</v>
      </c>
      <c r="X276" s="131">
        <v>5013</v>
      </c>
      <c r="Y276" s="198">
        <v>5000</v>
      </c>
      <c r="Z276" s="136">
        <v>5000</v>
      </c>
      <c r="AA276" s="131" t="s">
        <v>268</v>
      </c>
      <c r="AB276" s="131" t="s">
        <v>269</v>
      </c>
      <c r="AC276" s="138">
        <v>2046</v>
      </c>
      <c r="AD276" s="138" t="s">
        <v>1056</v>
      </c>
      <c r="AE276" s="138" t="s">
        <v>1051</v>
      </c>
      <c r="AF276" s="138" t="s">
        <v>240</v>
      </c>
      <c r="AG276" s="138" t="s">
        <v>240</v>
      </c>
      <c r="AH276" s="138"/>
    </row>
    <row r="277" spans="1:34" ht="30">
      <c r="A277" s="215">
        <v>5111013</v>
      </c>
      <c r="B277" s="215" t="str">
        <f t="shared" si="8"/>
        <v>5111</v>
      </c>
      <c r="C277" s="131" t="str">
        <f t="shared" si="9"/>
        <v>5111</v>
      </c>
      <c r="D277" s="162" t="s">
        <v>1135</v>
      </c>
      <c r="E277" s="132">
        <v>42914</v>
      </c>
      <c r="F277" s="133" t="s">
        <v>1136</v>
      </c>
      <c r="G277" s="162" t="s">
        <v>1137</v>
      </c>
      <c r="H277" s="178">
        <v>2</v>
      </c>
      <c r="I277" s="189" t="s">
        <v>1061</v>
      </c>
      <c r="J277" s="131" t="s">
        <v>1138</v>
      </c>
      <c r="K277" s="172" t="s">
        <v>1139</v>
      </c>
      <c r="L277" s="172" t="s">
        <v>216</v>
      </c>
      <c r="M277" s="172" t="s">
        <v>216</v>
      </c>
      <c r="N277" s="131">
        <v>151203001</v>
      </c>
      <c r="O277" s="131" t="s">
        <v>240</v>
      </c>
      <c r="P277" s="131" t="s">
        <v>1145</v>
      </c>
      <c r="Q277" s="131" t="s">
        <v>240</v>
      </c>
      <c r="R277" s="131" t="s">
        <v>240</v>
      </c>
      <c r="S277" s="131" t="s">
        <v>240</v>
      </c>
      <c r="T277" s="131" t="s">
        <v>240</v>
      </c>
      <c r="U277" s="131" t="s">
        <v>240</v>
      </c>
      <c r="V277" s="131" t="s">
        <v>240</v>
      </c>
      <c r="W277" s="132">
        <v>42912</v>
      </c>
      <c r="X277" s="131" t="s">
        <v>1140</v>
      </c>
      <c r="Y277" s="198">
        <v>1999</v>
      </c>
      <c r="Z277" s="234">
        <v>1999</v>
      </c>
      <c r="AA277" s="131" t="s">
        <v>268</v>
      </c>
      <c r="AB277" s="131" t="s">
        <v>269</v>
      </c>
      <c r="AC277" s="138" t="s">
        <v>1141</v>
      </c>
      <c r="AD277" s="138" t="s">
        <v>1142</v>
      </c>
      <c r="AE277" s="138" t="s">
        <v>1143</v>
      </c>
      <c r="AF277" s="138"/>
      <c r="AG277" s="138"/>
      <c r="AH277" s="138"/>
    </row>
    <row r="278" spans="1:34" ht="30">
      <c r="A278" s="215">
        <v>5111013</v>
      </c>
      <c r="B278" s="215" t="str">
        <f t="shared" si="8"/>
        <v>5111</v>
      </c>
      <c r="C278" s="131" t="str">
        <f t="shared" si="9"/>
        <v>5111</v>
      </c>
      <c r="D278" s="162" t="s">
        <v>1135</v>
      </c>
      <c r="E278" s="132">
        <v>42914</v>
      </c>
      <c r="F278" s="133" t="s">
        <v>1153</v>
      </c>
      <c r="G278" s="162" t="s">
        <v>1137</v>
      </c>
      <c r="H278" s="178">
        <v>2</v>
      </c>
      <c r="I278" s="189" t="s">
        <v>1061</v>
      </c>
      <c r="J278" s="131" t="s">
        <v>1138</v>
      </c>
      <c r="K278" s="172" t="s">
        <v>1139</v>
      </c>
      <c r="L278" s="172" t="s">
        <v>216</v>
      </c>
      <c r="M278" s="172" t="s">
        <v>216</v>
      </c>
      <c r="N278" s="131">
        <v>151203001</v>
      </c>
      <c r="O278" s="131" t="s">
        <v>240</v>
      </c>
      <c r="P278" s="131" t="s">
        <v>1145</v>
      </c>
      <c r="Q278" s="131" t="s">
        <v>240</v>
      </c>
      <c r="R278" s="131" t="s">
        <v>240</v>
      </c>
      <c r="S278" s="131" t="s">
        <v>240</v>
      </c>
      <c r="T278" s="131" t="s">
        <v>240</v>
      </c>
      <c r="U278" s="131" t="s">
        <v>240</v>
      </c>
      <c r="V278" s="131" t="s">
        <v>240</v>
      </c>
      <c r="W278" s="132">
        <v>42912</v>
      </c>
      <c r="X278" s="131" t="s">
        <v>1140</v>
      </c>
      <c r="Y278" s="198">
        <v>1999</v>
      </c>
      <c r="Z278" s="234">
        <v>1999</v>
      </c>
      <c r="AA278" s="131" t="s">
        <v>268</v>
      </c>
      <c r="AB278" s="131" t="s">
        <v>269</v>
      </c>
      <c r="AC278" s="138" t="s">
        <v>1146</v>
      </c>
      <c r="AD278" s="138" t="s">
        <v>1142</v>
      </c>
      <c r="AE278" s="138" t="s">
        <v>1143</v>
      </c>
      <c r="AF278" s="138"/>
      <c r="AG278" s="138"/>
      <c r="AH278" s="138"/>
    </row>
    <row r="279" spans="1:34" ht="30">
      <c r="A279" s="215">
        <v>5111013</v>
      </c>
      <c r="B279" s="215" t="str">
        <f t="shared" si="8"/>
        <v>5111</v>
      </c>
      <c r="C279" s="131" t="str">
        <f t="shared" si="9"/>
        <v>5111</v>
      </c>
      <c r="D279" s="162" t="s">
        <v>1135</v>
      </c>
      <c r="E279" s="132">
        <v>42914</v>
      </c>
      <c r="F279" s="133" t="s">
        <v>1155</v>
      </c>
      <c r="G279" s="162" t="s">
        <v>1137</v>
      </c>
      <c r="H279" s="178">
        <v>2</v>
      </c>
      <c r="I279" s="189" t="s">
        <v>1061</v>
      </c>
      <c r="J279" s="131" t="s">
        <v>1138</v>
      </c>
      <c r="K279" s="172" t="s">
        <v>1139</v>
      </c>
      <c r="L279" s="172" t="s">
        <v>216</v>
      </c>
      <c r="M279" s="172" t="s">
        <v>216</v>
      </c>
      <c r="N279" s="131">
        <v>151203001</v>
      </c>
      <c r="O279" s="131" t="s">
        <v>240</v>
      </c>
      <c r="P279" s="131" t="s">
        <v>1145</v>
      </c>
      <c r="Q279" s="131" t="s">
        <v>240</v>
      </c>
      <c r="R279" s="131" t="s">
        <v>240</v>
      </c>
      <c r="S279" s="131" t="s">
        <v>240</v>
      </c>
      <c r="T279" s="131" t="s">
        <v>240</v>
      </c>
      <c r="U279" s="131" t="s">
        <v>240</v>
      </c>
      <c r="V279" s="131" t="s">
        <v>240</v>
      </c>
      <c r="W279" s="132">
        <v>42912</v>
      </c>
      <c r="X279" s="131" t="s">
        <v>1140</v>
      </c>
      <c r="Y279" s="198">
        <v>1999</v>
      </c>
      <c r="Z279" s="234">
        <v>1999</v>
      </c>
      <c r="AA279" s="131" t="s">
        <v>268</v>
      </c>
      <c r="AB279" s="131" t="s">
        <v>269</v>
      </c>
      <c r="AC279" s="138" t="s">
        <v>1147</v>
      </c>
      <c r="AD279" s="138" t="s">
        <v>1142</v>
      </c>
      <c r="AE279" s="138" t="s">
        <v>1143</v>
      </c>
      <c r="AF279" s="138"/>
      <c r="AG279" s="138"/>
      <c r="AH279" s="138"/>
    </row>
    <row r="280" spans="1:34" ht="30">
      <c r="A280" s="215">
        <v>5111013</v>
      </c>
      <c r="B280" s="215" t="str">
        <f t="shared" si="8"/>
        <v>5111</v>
      </c>
      <c r="C280" s="131" t="str">
        <f t="shared" si="9"/>
        <v>5111</v>
      </c>
      <c r="D280" s="162" t="s">
        <v>1135</v>
      </c>
      <c r="E280" s="132">
        <v>42914</v>
      </c>
      <c r="F280" s="133" t="s">
        <v>1156</v>
      </c>
      <c r="G280" s="162" t="s">
        <v>1137</v>
      </c>
      <c r="H280" s="178">
        <v>2</v>
      </c>
      <c r="I280" s="189" t="s">
        <v>1061</v>
      </c>
      <c r="J280" s="131" t="s">
        <v>1138</v>
      </c>
      <c r="K280" s="172" t="s">
        <v>1139</v>
      </c>
      <c r="L280" s="172" t="s">
        <v>216</v>
      </c>
      <c r="M280" s="172" t="s">
        <v>216</v>
      </c>
      <c r="N280" s="131">
        <v>151203001</v>
      </c>
      <c r="O280" s="131" t="s">
        <v>240</v>
      </c>
      <c r="P280" s="131" t="s">
        <v>1145</v>
      </c>
      <c r="Q280" s="131" t="s">
        <v>240</v>
      </c>
      <c r="R280" s="131" t="s">
        <v>240</v>
      </c>
      <c r="S280" s="131" t="s">
        <v>240</v>
      </c>
      <c r="T280" s="131" t="s">
        <v>240</v>
      </c>
      <c r="U280" s="131" t="s">
        <v>240</v>
      </c>
      <c r="V280" s="131" t="s">
        <v>240</v>
      </c>
      <c r="W280" s="132">
        <v>42912</v>
      </c>
      <c r="X280" s="131" t="s">
        <v>1140</v>
      </c>
      <c r="Y280" s="198">
        <v>1999</v>
      </c>
      <c r="Z280" s="234">
        <v>1999</v>
      </c>
      <c r="AA280" s="131" t="s">
        <v>268</v>
      </c>
      <c r="AB280" s="131" t="s">
        <v>269</v>
      </c>
      <c r="AC280" s="138" t="s">
        <v>1148</v>
      </c>
      <c r="AD280" s="138" t="s">
        <v>1142</v>
      </c>
      <c r="AE280" s="138" t="s">
        <v>1143</v>
      </c>
      <c r="AF280" s="138"/>
      <c r="AG280" s="138"/>
      <c r="AH280" s="138"/>
    </row>
    <row r="281" spans="1:34" ht="30">
      <c r="A281" s="215">
        <v>5111013</v>
      </c>
      <c r="B281" s="215" t="str">
        <f t="shared" si="8"/>
        <v>5111</v>
      </c>
      <c r="C281" s="131" t="str">
        <f t="shared" si="9"/>
        <v>5111</v>
      </c>
      <c r="D281" s="162" t="s">
        <v>1135</v>
      </c>
      <c r="E281" s="132">
        <v>42914</v>
      </c>
      <c r="F281" s="133" t="s">
        <v>1157</v>
      </c>
      <c r="G281" s="162" t="s">
        <v>1137</v>
      </c>
      <c r="H281" s="178">
        <v>2</v>
      </c>
      <c r="I281" s="189" t="s">
        <v>1061</v>
      </c>
      <c r="J281" s="131" t="s">
        <v>1138</v>
      </c>
      <c r="K281" s="172" t="s">
        <v>1139</v>
      </c>
      <c r="L281" s="172" t="s">
        <v>216</v>
      </c>
      <c r="M281" s="172" t="s">
        <v>216</v>
      </c>
      <c r="N281" s="131">
        <v>151203001</v>
      </c>
      <c r="O281" s="131" t="s">
        <v>240</v>
      </c>
      <c r="P281" s="131" t="s">
        <v>1145</v>
      </c>
      <c r="Q281" s="131" t="s">
        <v>240</v>
      </c>
      <c r="R281" s="131" t="s">
        <v>240</v>
      </c>
      <c r="S281" s="131" t="s">
        <v>240</v>
      </c>
      <c r="T281" s="131" t="s">
        <v>240</v>
      </c>
      <c r="U281" s="131" t="s">
        <v>240</v>
      </c>
      <c r="V281" s="131" t="s">
        <v>240</v>
      </c>
      <c r="W281" s="132">
        <v>42912</v>
      </c>
      <c r="X281" s="131" t="s">
        <v>1140</v>
      </c>
      <c r="Y281" s="198">
        <v>1999</v>
      </c>
      <c r="Z281" s="234">
        <v>1999</v>
      </c>
      <c r="AA281" s="131" t="s">
        <v>268</v>
      </c>
      <c r="AB281" s="131" t="s">
        <v>269</v>
      </c>
      <c r="AC281" s="138" t="s">
        <v>1149</v>
      </c>
      <c r="AD281" s="138" t="s">
        <v>1142</v>
      </c>
      <c r="AE281" s="138" t="s">
        <v>1143</v>
      </c>
      <c r="AF281" s="138"/>
      <c r="AG281" s="138"/>
      <c r="AH281" s="138"/>
    </row>
    <row r="282" spans="1:34" ht="30">
      <c r="A282" s="215">
        <v>5111013</v>
      </c>
      <c r="B282" s="215" t="str">
        <f t="shared" si="8"/>
        <v>5111</v>
      </c>
      <c r="C282" s="131" t="str">
        <f t="shared" si="9"/>
        <v>5111</v>
      </c>
      <c r="D282" s="162" t="s">
        <v>1135</v>
      </c>
      <c r="E282" s="132">
        <v>42914</v>
      </c>
      <c r="F282" s="133" t="s">
        <v>1158</v>
      </c>
      <c r="G282" s="162" t="s">
        <v>1137</v>
      </c>
      <c r="H282" s="178">
        <v>2</v>
      </c>
      <c r="I282" s="189" t="s">
        <v>1061</v>
      </c>
      <c r="J282" s="131" t="s">
        <v>1138</v>
      </c>
      <c r="K282" s="172" t="s">
        <v>1139</v>
      </c>
      <c r="L282" s="172" t="s">
        <v>216</v>
      </c>
      <c r="M282" s="172" t="s">
        <v>216</v>
      </c>
      <c r="N282" s="131">
        <v>151203001</v>
      </c>
      <c r="O282" s="131" t="s">
        <v>240</v>
      </c>
      <c r="P282" s="131" t="s">
        <v>1145</v>
      </c>
      <c r="Q282" s="131" t="s">
        <v>240</v>
      </c>
      <c r="R282" s="131" t="s">
        <v>240</v>
      </c>
      <c r="S282" s="131" t="s">
        <v>240</v>
      </c>
      <c r="T282" s="131" t="s">
        <v>240</v>
      </c>
      <c r="U282" s="131" t="s">
        <v>240</v>
      </c>
      <c r="V282" s="131" t="s">
        <v>240</v>
      </c>
      <c r="W282" s="132">
        <v>42912</v>
      </c>
      <c r="X282" s="131" t="s">
        <v>1140</v>
      </c>
      <c r="Y282" s="198">
        <v>1999</v>
      </c>
      <c r="Z282" s="234">
        <v>1999</v>
      </c>
      <c r="AA282" s="131" t="s">
        <v>268</v>
      </c>
      <c r="AB282" s="131" t="s">
        <v>269</v>
      </c>
      <c r="AC282" s="138" t="s">
        <v>1150</v>
      </c>
      <c r="AD282" s="138" t="s">
        <v>1142</v>
      </c>
      <c r="AE282" s="138" t="s">
        <v>1143</v>
      </c>
      <c r="AF282" s="138"/>
      <c r="AG282" s="138"/>
      <c r="AH282" s="138"/>
    </row>
    <row r="283" spans="1:34" ht="30">
      <c r="A283" s="215">
        <v>5111013</v>
      </c>
      <c r="B283" s="215" t="str">
        <f t="shared" si="8"/>
        <v>5111</v>
      </c>
      <c r="C283" s="131" t="str">
        <f t="shared" si="9"/>
        <v>5111</v>
      </c>
      <c r="D283" s="162" t="s">
        <v>1135</v>
      </c>
      <c r="E283" s="132">
        <v>42914</v>
      </c>
      <c r="F283" s="133" t="s">
        <v>1159</v>
      </c>
      <c r="G283" s="162" t="s">
        <v>1137</v>
      </c>
      <c r="H283" s="178">
        <v>2</v>
      </c>
      <c r="I283" s="189" t="s">
        <v>1061</v>
      </c>
      <c r="J283" s="131" t="s">
        <v>1138</v>
      </c>
      <c r="K283" s="172" t="s">
        <v>1139</v>
      </c>
      <c r="L283" s="172" t="s">
        <v>216</v>
      </c>
      <c r="M283" s="172" t="s">
        <v>216</v>
      </c>
      <c r="N283" s="131">
        <v>151203001</v>
      </c>
      <c r="O283" s="131" t="s">
        <v>240</v>
      </c>
      <c r="P283" s="131" t="s">
        <v>1145</v>
      </c>
      <c r="Q283" s="131" t="s">
        <v>240</v>
      </c>
      <c r="R283" s="131" t="s">
        <v>240</v>
      </c>
      <c r="S283" s="131" t="s">
        <v>240</v>
      </c>
      <c r="T283" s="131" t="s">
        <v>240</v>
      </c>
      <c r="U283" s="131" t="s">
        <v>240</v>
      </c>
      <c r="V283" s="131" t="s">
        <v>240</v>
      </c>
      <c r="W283" s="132">
        <v>42912</v>
      </c>
      <c r="X283" s="131" t="s">
        <v>1140</v>
      </c>
      <c r="Y283" s="198">
        <v>1999</v>
      </c>
      <c r="Z283" s="234">
        <v>1999</v>
      </c>
      <c r="AA283" s="131" t="s">
        <v>268</v>
      </c>
      <c r="AB283" s="131" t="s">
        <v>269</v>
      </c>
      <c r="AC283" s="138" t="s">
        <v>1151</v>
      </c>
      <c r="AD283" s="138" t="s">
        <v>1142</v>
      </c>
      <c r="AE283" s="138" t="s">
        <v>1143</v>
      </c>
      <c r="AF283" s="138"/>
      <c r="AG283" s="138"/>
      <c r="AH283" s="138"/>
    </row>
    <row r="284" spans="1:34" ht="30">
      <c r="A284" s="215">
        <v>5111013</v>
      </c>
      <c r="B284" s="215" t="str">
        <f t="shared" si="8"/>
        <v>5111</v>
      </c>
      <c r="C284" s="131" t="str">
        <f t="shared" si="9"/>
        <v>5111</v>
      </c>
      <c r="D284" s="162" t="s">
        <v>1135</v>
      </c>
      <c r="E284" s="132">
        <v>42914</v>
      </c>
      <c r="F284" s="133" t="s">
        <v>1154</v>
      </c>
      <c r="G284" s="162" t="s">
        <v>1137</v>
      </c>
      <c r="H284" s="178">
        <v>2</v>
      </c>
      <c r="I284" s="189" t="s">
        <v>1061</v>
      </c>
      <c r="J284" s="131" t="s">
        <v>1138</v>
      </c>
      <c r="K284" s="172" t="s">
        <v>1139</v>
      </c>
      <c r="L284" s="172" t="s">
        <v>216</v>
      </c>
      <c r="M284" s="172" t="s">
        <v>216</v>
      </c>
      <c r="N284" s="131">
        <v>151203001</v>
      </c>
      <c r="O284" s="131" t="s">
        <v>240</v>
      </c>
      <c r="P284" s="131" t="s">
        <v>1145</v>
      </c>
      <c r="Q284" s="131" t="s">
        <v>240</v>
      </c>
      <c r="R284" s="131" t="s">
        <v>240</v>
      </c>
      <c r="S284" s="131" t="s">
        <v>240</v>
      </c>
      <c r="T284" s="131" t="s">
        <v>240</v>
      </c>
      <c r="U284" s="131" t="s">
        <v>240</v>
      </c>
      <c r="V284" s="131" t="s">
        <v>240</v>
      </c>
      <c r="W284" s="132">
        <v>42912</v>
      </c>
      <c r="X284" s="131" t="s">
        <v>1140</v>
      </c>
      <c r="Y284" s="198">
        <v>1999</v>
      </c>
      <c r="Z284" s="234">
        <v>1999</v>
      </c>
      <c r="AA284" s="131" t="s">
        <v>268</v>
      </c>
      <c r="AB284" s="131" t="s">
        <v>269</v>
      </c>
      <c r="AC284" s="138" t="s">
        <v>1152</v>
      </c>
      <c r="AD284" s="138" t="s">
        <v>1142</v>
      </c>
      <c r="AE284" s="138" t="s">
        <v>1143</v>
      </c>
      <c r="AF284" s="138"/>
      <c r="AG284" s="138"/>
      <c r="AH284" s="138"/>
    </row>
    <row r="285" spans="1:34" ht="45">
      <c r="A285" s="215">
        <v>5111009</v>
      </c>
      <c r="B285" s="215" t="str">
        <f t="shared" si="8"/>
        <v>5111</v>
      </c>
      <c r="C285" s="131" t="str">
        <f t="shared" si="9"/>
        <v>5111</v>
      </c>
      <c r="D285" s="162" t="s">
        <v>1188</v>
      </c>
      <c r="E285" s="132">
        <v>42924</v>
      </c>
      <c r="F285" s="133" t="s">
        <v>1160</v>
      </c>
      <c r="G285" s="131" t="s">
        <v>1161</v>
      </c>
      <c r="H285" s="178">
        <v>2</v>
      </c>
      <c r="I285" s="189" t="s">
        <v>1061</v>
      </c>
      <c r="J285" s="131" t="s">
        <v>1162</v>
      </c>
      <c r="K285" s="172" t="s">
        <v>216</v>
      </c>
      <c r="L285" s="172" t="s">
        <v>216</v>
      </c>
      <c r="M285" s="172" t="s">
        <v>216</v>
      </c>
      <c r="N285" s="131">
        <v>151203001</v>
      </c>
      <c r="O285" s="131" t="s">
        <v>240</v>
      </c>
      <c r="P285" s="131" t="s">
        <v>1102</v>
      </c>
      <c r="Q285" s="131" t="s">
        <v>240</v>
      </c>
      <c r="R285" s="131" t="s">
        <v>240</v>
      </c>
      <c r="S285" s="131" t="s">
        <v>240</v>
      </c>
      <c r="T285" s="131" t="s">
        <v>240</v>
      </c>
      <c r="U285" s="131" t="s">
        <v>240</v>
      </c>
      <c r="V285" s="131" t="s">
        <v>240</v>
      </c>
      <c r="W285" s="132">
        <v>42923</v>
      </c>
      <c r="X285" s="131">
        <v>1204</v>
      </c>
      <c r="Y285" s="198">
        <v>15802.37</v>
      </c>
      <c r="Z285" s="235">
        <v>15802.37</v>
      </c>
      <c r="AA285" s="131" t="s">
        <v>268</v>
      </c>
      <c r="AB285" s="131" t="s">
        <v>269</v>
      </c>
      <c r="AC285" s="138" t="s">
        <v>1238</v>
      </c>
      <c r="AD285" s="138" t="s">
        <v>1144</v>
      </c>
      <c r="AE285" s="138" t="s">
        <v>1143</v>
      </c>
      <c r="AF285" s="138"/>
      <c r="AG285" s="138"/>
      <c r="AH285" s="138"/>
    </row>
    <row r="286" spans="1:34" ht="45">
      <c r="A286" s="215">
        <v>5111013</v>
      </c>
      <c r="B286" s="215" t="str">
        <f t="shared" si="8"/>
        <v>5111</v>
      </c>
      <c r="C286" s="131" t="str">
        <f t="shared" si="9"/>
        <v>5111</v>
      </c>
      <c r="D286" s="215" t="s">
        <v>1135</v>
      </c>
      <c r="E286" s="217">
        <v>43036</v>
      </c>
      <c r="F286" s="218" t="s">
        <v>1163</v>
      </c>
      <c r="G286" s="215" t="s">
        <v>1137</v>
      </c>
      <c r="H286" s="219">
        <v>9</v>
      </c>
      <c r="I286" s="219" t="s">
        <v>1369</v>
      </c>
      <c r="J286" s="225" t="s">
        <v>571</v>
      </c>
      <c r="K286" s="215" t="s">
        <v>1139</v>
      </c>
      <c r="L286" s="226" t="s">
        <v>216</v>
      </c>
      <c r="M286" s="226" t="s">
        <v>216</v>
      </c>
      <c r="N286" s="215">
        <v>121203005</v>
      </c>
      <c r="O286" s="215" t="s">
        <v>240</v>
      </c>
      <c r="P286" s="215" t="s">
        <v>1145</v>
      </c>
      <c r="Q286" s="215" t="s">
        <v>240</v>
      </c>
      <c r="R286" s="215" t="s">
        <v>240</v>
      </c>
      <c r="S286" s="215" t="s">
        <v>240</v>
      </c>
      <c r="T286" s="215" t="s">
        <v>240</v>
      </c>
      <c r="U286" s="215" t="s">
        <v>240</v>
      </c>
      <c r="V286" s="215" t="s">
        <v>240</v>
      </c>
      <c r="W286" s="217">
        <v>43012</v>
      </c>
      <c r="X286" s="215" t="s">
        <v>1164</v>
      </c>
      <c r="Y286" s="198">
        <v>1999</v>
      </c>
      <c r="Z286" s="235">
        <v>1999</v>
      </c>
      <c r="AA286" s="215" t="s">
        <v>268</v>
      </c>
      <c r="AB286" s="215" t="s">
        <v>269</v>
      </c>
      <c r="AC286" s="221" t="s">
        <v>1165</v>
      </c>
      <c r="AD286" s="221" t="s">
        <v>1142</v>
      </c>
      <c r="AE286" s="221" t="s">
        <v>1166</v>
      </c>
      <c r="AF286" s="221"/>
      <c r="AG286" s="138"/>
      <c r="AH286" s="138"/>
    </row>
    <row r="287" spans="1:34" ht="30">
      <c r="A287" s="215">
        <v>5111013</v>
      </c>
      <c r="B287" s="215" t="str">
        <f t="shared" si="8"/>
        <v>5111</v>
      </c>
      <c r="C287" s="131" t="str">
        <f t="shared" si="9"/>
        <v>5111</v>
      </c>
      <c r="D287" s="162" t="s">
        <v>1135</v>
      </c>
      <c r="E287" s="132">
        <v>43067</v>
      </c>
      <c r="F287" s="133" t="s">
        <v>1167</v>
      </c>
      <c r="G287" s="162" t="s">
        <v>1137</v>
      </c>
      <c r="H287" s="178">
        <v>4</v>
      </c>
      <c r="I287" s="183" t="s">
        <v>1366</v>
      </c>
      <c r="J287" s="131" t="s">
        <v>570</v>
      </c>
      <c r="K287" s="131" t="s">
        <v>1139</v>
      </c>
      <c r="L287" s="172" t="s">
        <v>216</v>
      </c>
      <c r="M287" s="172" t="s">
        <v>216</v>
      </c>
      <c r="N287" s="131">
        <v>131203003</v>
      </c>
      <c r="O287" s="131" t="s">
        <v>240</v>
      </c>
      <c r="P287" s="131" t="s">
        <v>1145</v>
      </c>
      <c r="Q287" s="131" t="s">
        <v>240</v>
      </c>
      <c r="R287" s="131" t="s">
        <v>240</v>
      </c>
      <c r="S287" s="131" t="s">
        <v>240</v>
      </c>
      <c r="T287" s="131" t="s">
        <v>240</v>
      </c>
      <c r="U287" s="131" t="s">
        <v>240</v>
      </c>
      <c r="V287" s="131" t="s">
        <v>240</v>
      </c>
      <c r="W287" s="132">
        <v>43049</v>
      </c>
      <c r="X287" s="131" t="s">
        <v>1168</v>
      </c>
      <c r="Y287" s="198">
        <v>1999</v>
      </c>
      <c r="Z287" s="236">
        <v>1999</v>
      </c>
      <c r="AA287" s="131" t="s">
        <v>268</v>
      </c>
      <c r="AB287" s="131" t="s">
        <v>269</v>
      </c>
      <c r="AC287" s="138" t="s">
        <v>1169</v>
      </c>
      <c r="AD287" s="138" t="s">
        <v>1142</v>
      </c>
      <c r="AE287" s="138" t="s">
        <v>978</v>
      </c>
      <c r="AF287" s="138"/>
      <c r="AG287" s="138"/>
      <c r="AH287" s="138"/>
    </row>
    <row r="288" spans="1:34" ht="30">
      <c r="A288" s="215">
        <v>5111013</v>
      </c>
      <c r="B288" s="215" t="str">
        <f t="shared" si="8"/>
        <v>5111</v>
      </c>
      <c r="C288" s="131" t="str">
        <f t="shared" si="9"/>
        <v>5111</v>
      </c>
      <c r="D288" s="162" t="s">
        <v>1135</v>
      </c>
      <c r="E288" s="132">
        <v>43067</v>
      </c>
      <c r="F288" s="133" t="s">
        <v>1170</v>
      </c>
      <c r="G288" s="162" t="s">
        <v>1137</v>
      </c>
      <c r="H288" s="178">
        <v>7</v>
      </c>
      <c r="I288" s="191" t="s">
        <v>569</v>
      </c>
      <c r="J288" s="131" t="s">
        <v>1171</v>
      </c>
      <c r="K288" s="131" t="s">
        <v>1139</v>
      </c>
      <c r="L288" s="172" t="s">
        <v>216</v>
      </c>
      <c r="M288" s="172" t="s">
        <v>216</v>
      </c>
      <c r="N288" s="131">
        <v>131203003</v>
      </c>
      <c r="O288" s="131" t="s">
        <v>240</v>
      </c>
      <c r="P288" s="131" t="s">
        <v>1145</v>
      </c>
      <c r="Q288" s="131" t="s">
        <v>240</v>
      </c>
      <c r="R288" s="131" t="s">
        <v>240</v>
      </c>
      <c r="S288" s="131" t="s">
        <v>240</v>
      </c>
      <c r="T288" s="131" t="s">
        <v>240</v>
      </c>
      <c r="U288" s="131" t="s">
        <v>240</v>
      </c>
      <c r="V288" s="131" t="s">
        <v>240</v>
      </c>
      <c r="W288" s="132">
        <v>43049</v>
      </c>
      <c r="X288" s="131" t="s">
        <v>1168</v>
      </c>
      <c r="Y288" s="198">
        <v>1999</v>
      </c>
      <c r="Z288" s="236">
        <v>1999</v>
      </c>
      <c r="AA288" s="131" t="s">
        <v>268</v>
      </c>
      <c r="AB288" s="131" t="s">
        <v>269</v>
      </c>
      <c r="AC288" s="138" t="s">
        <v>1169</v>
      </c>
      <c r="AD288" s="138" t="s">
        <v>1142</v>
      </c>
      <c r="AE288" s="138" t="s">
        <v>978</v>
      </c>
      <c r="AF288" s="138"/>
      <c r="AG288" s="138"/>
      <c r="AH288" s="138"/>
    </row>
    <row r="289" spans="1:34" ht="30">
      <c r="A289" s="215">
        <v>5621006</v>
      </c>
      <c r="B289" s="215" t="str">
        <f t="shared" si="8"/>
        <v>5621</v>
      </c>
      <c r="C289" s="131" t="str">
        <f t="shared" si="9"/>
        <v>5621</v>
      </c>
      <c r="D289" s="209" t="s">
        <v>1172</v>
      </c>
      <c r="E289" s="132">
        <v>42794</v>
      </c>
      <c r="F289" s="133" t="s">
        <v>1173</v>
      </c>
      <c r="G289" s="131" t="s">
        <v>1174</v>
      </c>
      <c r="H289" s="191">
        <v>9</v>
      </c>
      <c r="I289" s="191" t="s">
        <v>1369</v>
      </c>
      <c r="J289" s="131" t="s">
        <v>129</v>
      </c>
      <c r="K289" s="131" t="s">
        <v>1175</v>
      </c>
      <c r="L289" s="131" t="s">
        <v>1176</v>
      </c>
      <c r="M289" s="131" t="s">
        <v>1177</v>
      </c>
      <c r="N289" s="131" t="s">
        <v>216</v>
      </c>
      <c r="O289" s="131" t="s">
        <v>1064</v>
      </c>
      <c r="P289" s="131" t="s">
        <v>1178</v>
      </c>
      <c r="Q289" s="131" t="s">
        <v>1064</v>
      </c>
      <c r="R289" s="131" t="s">
        <v>1064</v>
      </c>
      <c r="S289" s="131" t="s">
        <v>1064</v>
      </c>
      <c r="T289" s="131" t="s">
        <v>1064</v>
      </c>
      <c r="U289" s="131" t="s">
        <v>1064</v>
      </c>
      <c r="V289" s="131" t="s">
        <v>1064</v>
      </c>
      <c r="W289" s="132">
        <v>42793</v>
      </c>
      <c r="X289" s="131">
        <v>60062</v>
      </c>
      <c r="Y289" s="224">
        <v>16493.59</v>
      </c>
      <c r="Z289" s="194">
        <v>16493.59</v>
      </c>
      <c r="AA289" s="131" t="s">
        <v>268</v>
      </c>
      <c r="AB289" s="131" t="s">
        <v>269</v>
      </c>
      <c r="AC289" s="138" t="s">
        <v>1179</v>
      </c>
      <c r="AD289" s="138" t="s">
        <v>1180</v>
      </c>
      <c r="AE289" s="138" t="s">
        <v>1051</v>
      </c>
      <c r="AF289" s="138"/>
      <c r="AG289" s="138"/>
      <c r="AH289" s="138"/>
    </row>
    <row r="290" spans="1:34" ht="30">
      <c r="A290" s="215">
        <v>5151001</v>
      </c>
      <c r="B290" s="215" t="str">
        <f t="shared" si="8"/>
        <v>5151</v>
      </c>
      <c r="C290" s="131" t="str">
        <f t="shared" si="9"/>
        <v>5151</v>
      </c>
      <c r="D290" s="209" t="s">
        <v>1225</v>
      </c>
      <c r="E290" s="132">
        <v>42818</v>
      </c>
      <c r="F290" s="133" t="s">
        <v>1224</v>
      </c>
      <c r="G290" s="131" t="s">
        <v>1226</v>
      </c>
      <c r="H290" s="191">
        <v>5</v>
      </c>
      <c r="I290" s="131" t="s">
        <v>1373</v>
      </c>
      <c r="J290" s="131" t="s">
        <v>1222</v>
      </c>
      <c r="K290" s="162" t="s">
        <v>1181</v>
      </c>
      <c r="L290" s="162" t="s">
        <v>1182</v>
      </c>
      <c r="M290" s="162" t="s">
        <v>1065</v>
      </c>
      <c r="N290" s="131" t="s">
        <v>1065</v>
      </c>
      <c r="O290" s="131" t="s">
        <v>1064</v>
      </c>
      <c r="P290" s="131" t="s">
        <v>1223</v>
      </c>
      <c r="Q290" s="131" t="s">
        <v>1064</v>
      </c>
      <c r="R290" s="131" t="s">
        <v>1064</v>
      </c>
      <c r="S290" s="131" t="s">
        <v>1064</v>
      </c>
      <c r="T290" s="131" t="s">
        <v>1064</v>
      </c>
      <c r="U290" s="131" t="s">
        <v>1064</v>
      </c>
      <c r="V290" s="131" t="s">
        <v>1064</v>
      </c>
      <c r="W290" s="132">
        <v>42816</v>
      </c>
      <c r="X290" s="131">
        <v>5239</v>
      </c>
      <c r="Y290" s="131">
        <v>13922</v>
      </c>
      <c r="Z290" s="194">
        <v>13922</v>
      </c>
      <c r="AA290" s="131" t="s">
        <v>268</v>
      </c>
      <c r="AB290" s="131" t="s">
        <v>269</v>
      </c>
      <c r="AC290" s="221">
        <v>1</v>
      </c>
      <c r="AD290" s="138" t="s">
        <v>1121</v>
      </c>
      <c r="AE290" s="138" t="s">
        <v>1076</v>
      </c>
      <c r="AF290" s="138"/>
      <c r="AG290" s="138"/>
      <c r="AH290" s="138"/>
    </row>
    <row r="291" spans="1:34" ht="30">
      <c r="A291" s="215" t="s">
        <v>1240</v>
      </c>
      <c r="B291" s="215" t="str">
        <f t="shared" si="8"/>
        <v>5661</v>
      </c>
      <c r="C291" s="131" t="str">
        <f t="shared" si="9"/>
        <v>5661</v>
      </c>
      <c r="D291" s="167" t="s">
        <v>1183</v>
      </c>
      <c r="E291" s="132">
        <v>42902</v>
      </c>
      <c r="F291" s="133" t="s">
        <v>1184</v>
      </c>
      <c r="G291" s="131" t="s">
        <v>1185</v>
      </c>
      <c r="H291" s="191">
        <v>9</v>
      </c>
      <c r="I291" s="131" t="s">
        <v>1369</v>
      </c>
      <c r="J291" s="162" t="s">
        <v>129</v>
      </c>
      <c r="K291" s="162"/>
      <c r="L291" s="162">
        <v>13200</v>
      </c>
      <c r="M291" s="162" t="s">
        <v>1065</v>
      </c>
      <c r="N291" s="131" t="s">
        <v>1065</v>
      </c>
      <c r="O291" s="131" t="s">
        <v>1064</v>
      </c>
      <c r="P291" s="131" t="s">
        <v>1186</v>
      </c>
      <c r="Q291" s="131" t="s">
        <v>1064</v>
      </c>
      <c r="R291" s="131" t="s">
        <v>1064</v>
      </c>
      <c r="S291" s="131" t="s">
        <v>1064</v>
      </c>
      <c r="T291" s="131" t="s">
        <v>1064</v>
      </c>
      <c r="U291" s="131" t="s">
        <v>1064</v>
      </c>
      <c r="V291" s="131" t="s">
        <v>1064</v>
      </c>
      <c r="W291" s="132">
        <v>42901</v>
      </c>
      <c r="X291" s="131">
        <v>241</v>
      </c>
      <c r="Y291" s="131">
        <v>35119</v>
      </c>
      <c r="Z291" s="194">
        <v>35119</v>
      </c>
      <c r="AA291" s="131" t="s">
        <v>268</v>
      </c>
      <c r="AB291" s="131" t="s">
        <v>269</v>
      </c>
      <c r="AC291" s="221">
        <v>1</v>
      </c>
      <c r="AD291" s="138" t="s">
        <v>1187</v>
      </c>
      <c r="AE291" s="138" t="s">
        <v>1076</v>
      </c>
      <c r="AF291" s="138"/>
      <c r="AG291" s="138"/>
      <c r="AH291" s="138"/>
    </row>
    <row r="292" spans="1:34" s="222" customFormat="1">
      <c r="A292" s="215">
        <v>5111018</v>
      </c>
      <c r="B292" s="215" t="str">
        <f t="shared" si="8"/>
        <v>5111</v>
      </c>
      <c r="C292" s="131" t="str">
        <f t="shared" si="9"/>
        <v>5111</v>
      </c>
      <c r="D292" s="216" t="s">
        <v>1189</v>
      </c>
      <c r="E292" s="217">
        <v>43008</v>
      </c>
      <c r="F292" s="218" t="s">
        <v>1190</v>
      </c>
      <c r="G292" s="215" t="s">
        <v>1191</v>
      </c>
      <c r="H292" s="219">
        <v>12</v>
      </c>
      <c r="I292" s="219" t="s">
        <v>1061</v>
      </c>
      <c r="J292" s="215" t="s">
        <v>610</v>
      </c>
      <c r="K292" s="162" t="s">
        <v>1192</v>
      </c>
      <c r="L292" s="162" t="s">
        <v>1064</v>
      </c>
      <c r="M292" s="162" t="s">
        <v>1064</v>
      </c>
      <c r="N292" s="215" t="s">
        <v>1065</v>
      </c>
      <c r="O292" s="215" t="s">
        <v>1064</v>
      </c>
      <c r="P292" s="215" t="s">
        <v>1102</v>
      </c>
      <c r="Q292" s="215" t="s">
        <v>1064</v>
      </c>
      <c r="R292" s="215" t="s">
        <v>1064</v>
      </c>
      <c r="S292" s="215" t="s">
        <v>1064</v>
      </c>
      <c r="T292" s="215" t="s">
        <v>1064</v>
      </c>
      <c r="U292" s="215" t="s">
        <v>1064</v>
      </c>
      <c r="V292" s="215" t="s">
        <v>1064</v>
      </c>
      <c r="W292" s="217">
        <v>43007</v>
      </c>
      <c r="X292" s="215">
        <v>1288</v>
      </c>
      <c r="Y292" s="215">
        <v>6670</v>
      </c>
      <c r="Z292" s="237">
        <v>6670</v>
      </c>
      <c r="AA292" s="131" t="s">
        <v>268</v>
      </c>
      <c r="AB292" s="131" t="s">
        <v>269</v>
      </c>
      <c r="AC292" s="221">
        <v>8334</v>
      </c>
      <c r="AD292" s="221" t="s">
        <v>1144</v>
      </c>
      <c r="AE292" s="221" t="s">
        <v>1051</v>
      </c>
      <c r="AF292" s="221"/>
      <c r="AG292" s="221"/>
      <c r="AH292" s="221"/>
    </row>
    <row r="293" spans="1:34" s="222" customFormat="1" ht="45">
      <c r="A293" s="215" t="s">
        <v>1241</v>
      </c>
      <c r="B293" s="215" t="str">
        <f t="shared" si="8"/>
        <v>5411</v>
      </c>
      <c r="C293" s="131" t="str">
        <f t="shared" si="9"/>
        <v>5411</v>
      </c>
      <c r="D293" s="216" t="s">
        <v>1193</v>
      </c>
      <c r="E293" s="217">
        <v>42996</v>
      </c>
      <c r="F293" s="218" t="s">
        <v>1194</v>
      </c>
      <c r="G293" s="215" t="s">
        <v>1195</v>
      </c>
      <c r="H293" s="219">
        <v>9</v>
      </c>
      <c r="I293" s="215" t="s">
        <v>1369</v>
      </c>
      <c r="J293" s="215" t="s">
        <v>129</v>
      </c>
      <c r="K293" s="162" t="s">
        <v>140</v>
      </c>
      <c r="L293" s="162">
        <v>2017</v>
      </c>
      <c r="M293" s="162" t="s">
        <v>1196</v>
      </c>
      <c r="N293" s="215" t="s">
        <v>1065</v>
      </c>
      <c r="O293" s="215">
        <v>38</v>
      </c>
      <c r="P293" s="215" t="s">
        <v>1186</v>
      </c>
      <c r="Q293" s="215">
        <v>2020</v>
      </c>
      <c r="R293" s="2" t="s">
        <v>1197</v>
      </c>
      <c r="S293" s="215">
        <v>2079859</v>
      </c>
      <c r="T293" s="215" t="s">
        <v>1064</v>
      </c>
      <c r="U293" s="215" t="s">
        <v>1064</v>
      </c>
      <c r="V293" s="215" t="s">
        <v>1064</v>
      </c>
      <c r="W293" s="217">
        <v>43021</v>
      </c>
      <c r="X293" s="215" t="s">
        <v>1200</v>
      </c>
      <c r="Y293" s="239">
        <v>457100</v>
      </c>
      <c r="Z293" s="220">
        <v>448004</v>
      </c>
      <c r="AA293" s="131" t="s">
        <v>268</v>
      </c>
      <c r="AB293" s="131" t="s">
        <v>269</v>
      </c>
      <c r="AC293" s="221">
        <v>1</v>
      </c>
      <c r="AD293" s="221" t="s">
        <v>1198</v>
      </c>
      <c r="AE293" s="221" t="s">
        <v>1199</v>
      </c>
      <c r="AF293" s="221"/>
      <c r="AG293" s="221"/>
      <c r="AH293" s="221"/>
    </row>
    <row r="294" spans="1:34" s="222" customFormat="1" ht="30">
      <c r="A294" s="215" t="s">
        <v>1242</v>
      </c>
      <c r="B294" s="215" t="str">
        <f t="shared" si="8"/>
        <v>5671</v>
      </c>
      <c r="C294" s="131" t="str">
        <f t="shared" si="9"/>
        <v>5671</v>
      </c>
      <c r="D294" s="223" t="s">
        <v>1201</v>
      </c>
      <c r="E294" s="217">
        <v>42967</v>
      </c>
      <c r="F294" s="218" t="s">
        <v>1202</v>
      </c>
      <c r="G294" s="215" t="s">
        <v>1203</v>
      </c>
      <c r="H294" s="219">
        <v>9</v>
      </c>
      <c r="I294" s="215" t="s">
        <v>1369</v>
      </c>
      <c r="J294" s="215" t="s">
        <v>129</v>
      </c>
      <c r="K294" s="162" t="s">
        <v>1204</v>
      </c>
      <c r="L294" s="162" t="s">
        <v>1065</v>
      </c>
      <c r="M294" s="162" t="s">
        <v>1065</v>
      </c>
      <c r="N294" s="215" t="s">
        <v>1065</v>
      </c>
      <c r="O294" s="215" t="s">
        <v>1065</v>
      </c>
      <c r="P294" s="215" t="s">
        <v>1205</v>
      </c>
      <c r="Q294" s="215" t="s">
        <v>1064</v>
      </c>
      <c r="R294" s="215" t="s">
        <v>1064</v>
      </c>
      <c r="S294" s="215" t="s">
        <v>1064</v>
      </c>
      <c r="T294" s="215" t="s">
        <v>1064</v>
      </c>
      <c r="U294" s="215" t="s">
        <v>1064</v>
      </c>
      <c r="V294" s="215" t="s">
        <v>1064</v>
      </c>
      <c r="W294" s="217">
        <v>42964</v>
      </c>
      <c r="X294" s="215">
        <v>1432</v>
      </c>
      <c r="Y294" s="215">
        <v>5450</v>
      </c>
      <c r="Z294" s="220">
        <v>5450</v>
      </c>
      <c r="AA294" s="131" t="s">
        <v>268</v>
      </c>
      <c r="AB294" s="131" t="s">
        <v>269</v>
      </c>
      <c r="AC294" s="221">
        <v>8288</v>
      </c>
      <c r="AD294" s="221" t="s">
        <v>1206</v>
      </c>
      <c r="AE294" s="221" t="s">
        <v>1051</v>
      </c>
      <c r="AF294" s="221"/>
      <c r="AG294" s="221"/>
      <c r="AH294" s="221"/>
    </row>
    <row r="295" spans="1:34" s="222" customFormat="1" ht="30">
      <c r="A295" s="215" t="s">
        <v>1243</v>
      </c>
      <c r="B295" s="215" t="str">
        <f t="shared" si="8"/>
        <v>5671</v>
      </c>
      <c r="C295" s="131" t="str">
        <f t="shared" si="9"/>
        <v>5671</v>
      </c>
      <c r="D295" s="216" t="s">
        <v>1207</v>
      </c>
      <c r="E295" s="217">
        <v>43040</v>
      </c>
      <c r="F295" s="218" t="s">
        <v>1208</v>
      </c>
      <c r="G295" s="215" t="s">
        <v>1209</v>
      </c>
      <c r="H295" s="219">
        <v>9</v>
      </c>
      <c r="I295" s="219" t="s">
        <v>1369</v>
      </c>
      <c r="J295" s="215" t="s">
        <v>1210</v>
      </c>
      <c r="K295" s="162"/>
      <c r="L295" s="162"/>
      <c r="M295" s="162"/>
      <c r="N295" s="215" t="s">
        <v>1065</v>
      </c>
      <c r="O295" s="215" t="s">
        <v>1064</v>
      </c>
      <c r="P295" s="215" t="s">
        <v>1211</v>
      </c>
      <c r="Q295" s="215" t="s">
        <v>1064</v>
      </c>
      <c r="R295" s="215" t="s">
        <v>1064</v>
      </c>
      <c r="S295" s="215" t="s">
        <v>1064</v>
      </c>
      <c r="T295" s="215" t="s">
        <v>1064</v>
      </c>
      <c r="U295" s="215" t="s">
        <v>1064</v>
      </c>
      <c r="V295" s="215" t="s">
        <v>1064</v>
      </c>
      <c r="W295" s="217">
        <v>43008</v>
      </c>
      <c r="X295" s="215">
        <v>281</v>
      </c>
      <c r="Y295" s="215">
        <v>4530.38</v>
      </c>
      <c r="Z295" s="220">
        <v>4530.38</v>
      </c>
      <c r="AA295" s="131" t="s">
        <v>268</v>
      </c>
      <c r="AB295" s="131" t="s">
        <v>269</v>
      </c>
      <c r="AC295" s="221">
        <v>8335</v>
      </c>
      <c r="AD295" s="221" t="s">
        <v>1187</v>
      </c>
      <c r="AE295" s="221" t="s">
        <v>1051</v>
      </c>
      <c r="AF295" s="221"/>
      <c r="AG295" s="221"/>
      <c r="AH295" s="221"/>
    </row>
    <row r="296" spans="1:34" s="222" customFormat="1" ht="30">
      <c r="A296" s="215">
        <v>5111002</v>
      </c>
      <c r="B296" s="215" t="str">
        <f t="shared" si="8"/>
        <v>5111</v>
      </c>
      <c r="C296" s="131" t="str">
        <f t="shared" si="9"/>
        <v>5111</v>
      </c>
      <c r="D296" s="216" t="s">
        <v>1212</v>
      </c>
      <c r="E296" s="217">
        <v>43050</v>
      </c>
      <c r="F296" s="218" t="s">
        <v>1213</v>
      </c>
      <c r="G296" s="215" t="s">
        <v>1214</v>
      </c>
      <c r="H296" s="191">
        <v>11</v>
      </c>
      <c r="I296" s="178" t="s">
        <v>1062</v>
      </c>
      <c r="J296" s="215" t="s">
        <v>578</v>
      </c>
      <c r="K296" s="162" t="s">
        <v>1256</v>
      </c>
      <c r="L296" s="215" t="s">
        <v>1065</v>
      </c>
      <c r="M296" s="215" t="s">
        <v>1065</v>
      </c>
      <c r="N296" s="215" t="s">
        <v>1065</v>
      </c>
      <c r="O296" s="215" t="s">
        <v>1064</v>
      </c>
      <c r="P296" s="215" t="s">
        <v>182</v>
      </c>
      <c r="Q296" s="215" t="s">
        <v>1064</v>
      </c>
      <c r="R296" s="215" t="s">
        <v>1064</v>
      </c>
      <c r="S296" s="215" t="s">
        <v>1064</v>
      </c>
      <c r="T296" s="215" t="s">
        <v>1064</v>
      </c>
      <c r="U296" s="215" t="s">
        <v>1064</v>
      </c>
      <c r="V296" s="215" t="s">
        <v>1064</v>
      </c>
      <c r="W296" s="217">
        <v>43049</v>
      </c>
      <c r="X296" s="215" t="s">
        <v>1215</v>
      </c>
      <c r="Y296" s="215">
        <v>1449</v>
      </c>
      <c r="Z296" s="237">
        <v>1449</v>
      </c>
      <c r="AA296" s="131" t="s">
        <v>268</v>
      </c>
      <c r="AB296" s="131" t="s">
        <v>269</v>
      </c>
      <c r="AC296" s="164" t="s">
        <v>1257</v>
      </c>
      <c r="AD296" s="221" t="s">
        <v>1142</v>
      </c>
      <c r="AE296" s="221" t="s">
        <v>1051</v>
      </c>
      <c r="AF296" s="221"/>
      <c r="AG296" s="221"/>
      <c r="AH296" s="221"/>
    </row>
    <row r="297" spans="1:34" s="222" customFormat="1" ht="30">
      <c r="A297" s="215">
        <v>5621006</v>
      </c>
      <c r="B297" s="215" t="str">
        <f t="shared" si="8"/>
        <v>5621</v>
      </c>
      <c r="C297" s="131" t="str">
        <f t="shared" si="9"/>
        <v>5621</v>
      </c>
      <c r="D297" s="223" t="s">
        <v>1216</v>
      </c>
      <c r="E297" s="217">
        <v>43062</v>
      </c>
      <c r="F297" s="218" t="s">
        <v>1217</v>
      </c>
      <c r="G297" s="215" t="s">
        <v>1218</v>
      </c>
      <c r="H297" s="219">
        <v>9</v>
      </c>
      <c r="I297" s="215" t="s">
        <v>1369</v>
      </c>
      <c r="J297" s="215" t="s">
        <v>129</v>
      </c>
      <c r="K297" s="215" t="s">
        <v>1219</v>
      </c>
      <c r="L297" s="215"/>
      <c r="M297" s="215"/>
      <c r="N297" s="215" t="s">
        <v>1065</v>
      </c>
      <c r="O297" s="215" t="s">
        <v>1065</v>
      </c>
      <c r="P297" s="215" t="s">
        <v>1220</v>
      </c>
      <c r="Q297" s="215" t="s">
        <v>1064</v>
      </c>
      <c r="R297" s="215" t="s">
        <v>1064</v>
      </c>
      <c r="S297" s="215" t="s">
        <v>1064</v>
      </c>
      <c r="T297" s="215" t="s">
        <v>1064</v>
      </c>
      <c r="U297" s="215" t="s">
        <v>1064</v>
      </c>
      <c r="V297" s="215" t="s">
        <v>1064</v>
      </c>
      <c r="W297" s="217">
        <v>43061</v>
      </c>
      <c r="X297" s="215">
        <v>1615</v>
      </c>
      <c r="Y297" s="215">
        <v>5950</v>
      </c>
      <c r="Z297" s="220">
        <v>5950</v>
      </c>
      <c r="AA297" s="131" t="s">
        <v>268</v>
      </c>
      <c r="AB297" s="131" t="s">
        <v>269</v>
      </c>
      <c r="AC297" s="221">
        <v>8364</v>
      </c>
      <c r="AD297" s="221" t="s">
        <v>1206</v>
      </c>
      <c r="AE297" s="221" t="s">
        <v>1051</v>
      </c>
      <c r="AF297" s="221"/>
      <c r="AG297" s="221"/>
      <c r="AH297" s="221"/>
    </row>
    <row r="298" spans="1:34" s="222" customFormat="1">
      <c r="A298" s="215">
        <v>5151004</v>
      </c>
      <c r="B298" s="215" t="str">
        <f t="shared" si="8"/>
        <v>5151</v>
      </c>
      <c r="C298" s="131" t="str">
        <f t="shared" si="9"/>
        <v>5151</v>
      </c>
      <c r="D298" s="216" t="s">
        <v>1221</v>
      </c>
      <c r="E298" s="217">
        <v>43049</v>
      </c>
      <c r="F298" s="218" t="s">
        <v>1227</v>
      </c>
      <c r="G298" s="215" t="s">
        <v>1228</v>
      </c>
      <c r="H298" s="219">
        <v>8</v>
      </c>
      <c r="I298" s="219" t="s">
        <v>580</v>
      </c>
      <c r="J298" s="215" t="s">
        <v>579</v>
      </c>
      <c r="K298" s="215" t="s">
        <v>1070</v>
      </c>
      <c r="L298" s="215" t="s">
        <v>1229</v>
      </c>
      <c r="M298" s="162" t="s">
        <v>1230</v>
      </c>
      <c r="N298" s="215" t="s">
        <v>1065</v>
      </c>
      <c r="O298" s="215" t="s">
        <v>1064</v>
      </c>
      <c r="P298" s="215" t="s">
        <v>1126</v>
      </c>
      <c r="Q298" s="215" t="s">
        <v>1064</v>
      </c>
      <c r="R298" s="215" t="s">
        <v>1064</v>
      </c>
      <c r="S298" s="215" t="s">
        <v>1064</v>
      </c>
      <c r="T298" s="215" t="s">
        <v>1064</v>
      </c>
      <c r="U298" s="215" t="s">
        <v>1064</v>
      </c>
      <c r="V298" s="215" t="s">
        <v>1064</v>
      </c>
      <c r="W298" s="217">
        <v>43047</v>
      </c>
      <c r="X298" s="215">
        <v>6825</v>
      </c>
      <c r="Y298" s="215">
        <v>2610</v>
      </c>
      <c r="Z298" s="220">
        <v>2610</v>
      </c>
      <c r="AA298" s="131" t="s">
        <v>268</v>
      </c>
      <c r="AB298" s="131" t="s">
        <v>269</v>
      </c>
      <c r="AC298" s="221">
        <v>6</v>
      </c>
      <c r="AD298" s="221" t="s">
        <v>1121</v>
      </c>
      <c r="AE298" s="221" t="s">
        <v>1076</v>
      </c>
      <c r="AF298" s="221"/>
      <c r="AG298" s="221"/>
      <c r="AH298" s="221"/>
    </row>
    <row r="299" spans="1:34" s="222" customFormat="1" ht="30">
      <c r="A299" s="215">
        <v>5151001</v>
      </c>
      <c r="B299" s="215" t="str">
        <f t="shared" si="8"/>
        <v>5151</v>
      </c>
      <c r="C299" s="131" t="str">
        <f t="shared" si="9"/>
        <v>5151</v>
      </c>
      <c r="D299" s="216" t="s">
        <v>1231</v>
      </c>
      <c r="E299" s="217">
        <v>43049</v>
      </c>
      <c r="F299" s="218" t="s">
        <v>1232</v>
      </c>
      <c r="G299" s="215" t="s">
        <v>1233</v>
      </c>
      <c r="H299" s="219">
        <v>7</v>
      </c>
      <c r="I299" s="215" t="s">
        <v>569</v>
      </c>
      <c r="J299" s="215" t="s">
        <v>1171</v>
      </c>
      <c r="K299" s="215" t="s">
        <v>588</v>
      </c>
      <c r="L299" s="215"/>
      <c r="M299" s="215"/>
      <c r="N299" s="215"/>
      <c r="O299" s="215"/>
      <c r="P299" s="215" t="s">
        <v>1126</v>
      </c>
      <c r="Q299" s="215" t="s">
        <v>1064</v>
      </c>
      <c r="R299" s="215" t="s">
        <v>1064</v>
      </c>
      <c r="S299" s="215" t="s">
        <v>1064</v>
      </c>
      <c r="T299" s="215" t="s">
        <v>1064</v>
      </c>
      <c r="U299" s="215" t="s">
        <v>1064</v>
      </c>
      <c r="V299" s="215" t="s">
        <v>1064</v>
      </c>
      <c r="W299" s="217">
        <v>43047</v>
      </c>
      <c r="X299" s="215">
        <v>6825</v>
      </c>
      <c r="Y299" s="215">
        <v>7734</v>
      </c>
      <c r="Z299" s="220">
        <v>7734</v>
      </c>
      <c r="AA299" s="131" t="s">
        <v>268</v>
      </c>
      <c r="AB299" s="131" t="s">
        <v>269</v>
      </c>
      <c r="AC299" s="221">
        <v>6</v>
      </c>
      <c r="AD299" s="221" t="s">
        <v>1121</v>
      </c>
      <c r="AE299" s="221" t="s">
        <v>1076</v>
      </c>
      <c r="AF299" s="221"/>
      <c r="AG299" s="221"/>
      <c r="AH299" s="221"/>
    </row>
    <row r="300" spans="1:34" s="222" customFormat="1" ht="30">
      <c r="A300" s="215" t="s">
        <v>1239</v>
      </c>
      <c r="B300" s="215" t="str">
        <f t="shared" si="8"/>
        <v>5111</v>
      </c>
      <c r="C300" s="131" t="str">
        <f t="shared" si="9"/>
        <v>5111</v>
      </c>
      <c r="D300" s="223" t="s">
        <v>1237</v>
      </c>
      <c r="E300" s="217">
        <v>42914</v>
      </c>
      <c r="F300" s="218" t="s">
        <v>1234</v>
      </c>
      <c r="G300" s="215" t="s">
        <v>1137</v>
      </c>
      <c r="H300" s="219">
        <v>2</v>
      </c>
      <c r="I300" s="189" t="s">
        <v>1061</v>
      </c>
      <c r="J300" s="215" t="s">
        <v>1138</v>
      </c>
      <c r="K300" s="215" t="s">
        <v>1139</v>
      </c>
      <c r="L300" s="215" t="s">
        <v>1065</v>
      </c>
      <c r="M300" s="215" t="s">
        <v>1065</v>
      </c>
      <c r="N300" s="215">
        <v>151203001</v>
      </c>
      <c r="O300" s="215" t="s">
        <v>1064</v>
      </c>
      <c r="P300" s="215" t="s">
        <v>1235</v>
      </c>
      <c r="Q300" s="215" t="s">
        <v>1064</v>
      </c>
      <c r="R300" s="215" t="s">
        <v>1064</v>
      </c>
      <c r="S300" s="215" t="s">
        <v>1064</v>
      </c>
      <c r="T300" s="215" t="s">
        <v>1064</v>
      </c>
      <c r="U300" s="215" t="s">
        <v>1064</v>
      </c>
      <c r="V300" s="215" t="s">
        <v>1064</v>
      </c>
      <c r="W300" s="217">
        <v>42909</v>
      </c>
      <c r="X300" s="215" t="s">
        <v>1236</v>
      </c>
      <c r="Y300" s="215">
        <v>3998</v>
      </c>
      <c r="Z300" s="237">
        <v>3998</v>
      </c>
      <c r="AA300" s="131" t="s">
        <v>268</v>
      </c>
      <c r="AB300" s="131" t="s">
        <v>269</v>
      </c>
      <c r="AC300" s="221" t="s">
        <v>1148</v>
      </c>
      <c r="AD300" s="221" t="s">
        <v>1142</v>
      </c>
      <c r="AE300" s="221" t="s">
        <v>1076</v>
      </c>
      <c r="AF300" s="221"/>
      <c r="AG300" s="221"/>
      <c r="AH300" s="221"/>
    </row>
    <row r="301" spans="1:34" s="222" customFormat="1" ht="42.75">
      <c r="A301" s="215" t="s">
        <v>1248</v>
      </c>
      <c r="B301" s="215" t="str">
        <f t="shared" si="8"/>
        <v>5911</v>
      </c>
      <c r="C301" s="131" t="str">
        <f t="shared" si="9"/>
        <v>5911</v>
      </c>
      <c r="D301" s="216" t="s">
        <v>1252</v>
      </c>
      <c r="E301" s="217">
        <v>42848</v>
      </c>
      <c r="F301" s="218"/>
      <c r="G301" s="216" t="s">
        <v>1250</v>
      </c>
      <c r="H301" s="219">
        <v>5</v>
      </c>
      <c r="I301" s="219" t="s">
        <v>1373</v>
      </c>
      <c r="J301" s="215" t="s">
        <v>153</v>
      </c>
      <c r="K301" s="215" t="s">
        <v>1253</v>
      </c>
      <c r="L301" s="215" t="s">
        <v>240</v>
      </c>
      <c r="M301" s="215" t="s">
        <v>240</v>
      </c>
      <c r="N301" s="215" t="s">
        <v>240</v>
      </c>
      <c r="O301" s="215" t="s">
        <v>240</v>
      </c>
      <c r="P301" s="215" t="s">
        <v>240</v>
      </c>
      <c r="Q301" s="215" t="s">
        <v>240</v>
      </c>
      <c r="R301" s="215" t="s">
        <v>240</v>
      </c>
      <c r="S301" s="215" t="s">
        <v>240</v>
      </c>
      <c r="T301" s="215" t="s">
        <v>240</v>
      </c>
      <c r="U301" s="215" t="s">
        <v>240</v>
      </c>
      <c r="V301" s="215" t="s">
        <v>240</v>
      </c>
      <c r="W301" s="217">
        <v>42848</v>
      </c>
      <c r="X301" s="215">
        <v>8059</v>
      </c>
      <c r="Y301" s="215">
        <v>2192.4</v>
      </c>
      <c r="Z301" s="215">
        <v>2192.4</v>
      </c>
      <c r="AA301" s="131" t="s">
        <v>268</v>
      </c>
      <c r="AB301" s="131" t="s">
        <v>269</v>
      </c>
      <c r="AC301" s="221" t="s">
        <v>1254</v>
      </c>
      <c r="AD301" s="221" t="s">
        <v>1050</v>
      </c>
      <c r="AE301" s="221" t="s">
        <v>1051</v>
      </c>
      <c r="AF301" s="221"/>
      <c r="AG301" s="221"/>
      <c r="AH301" s="221"/>
    </row>
    <row r="302" spans="1:34" s="222" customFormat="1" ht="42.75">
      <c r="A302" s="215" t="s">
        <v>1248</v>
      </c>
      <c r="B302" s="215" t="str">
        <f t="shared" si="8"/>
        <v>5911</v>
      </c>
      <c r="C302" s="131" t="str">
        <f t="shared" si="9"/>
        <v>5911</v>
      </c>
      <c r="D302" s="216" t="s">
        <v>1252</v>
      </c>
      <c r="E302" s="217">
        <v>42986</v>
      </c>
      <c r="F302" s="218"/>
      <c r="G302" s="216" t="s">
        <v>1251</v>
      </c>
      <c r="H302" s="219">
        <v>5</v>
      </c>
      <c r="I302" s="215" t="s">
        <v>1373</v>
      </c>
      <c r="J302" s="215" t="s">
        <v>153</v>
      </c>
      <c r="K302" s="215" t="s">
        <v>1253</v>
      </c>
      <c r="L302" s="215" t="s">
        <v>240</v>
      </c>
      <c r="M302" s="215" t="s">
        <v>240</v>
      </c>
      <c r="N302" s="215" t="s">
        <v>240</v>
      </c>
      <c r="O302" s="215" t="s">
        <v>240</v>
      </c>
      <c r="P302" s="215" t="s">
        <v>240</v>
      </c>
      <c r="Q302" s="215" t="s">
        <v>240</v>
      </c>
      <c r="R302" s="215" t="s">
        <v>240</v>
      </c>
      <c r="S302" s="215" t="s">
        <v>240</v>
      </c>
      <c r="T302" s="215" t="s">
        <v>240</v>
      </c>
      <c r="U302" s="215" t="s">
        <v>240</v>
      </c>
      <c r="V302" s="215" t="s">
        <v>240</v>
      </c>
      <c r="W302" s="217">
        <v>42986</v>
      </c>
      <c r="X302" s="215">
        <v>9134</v>
      </c>
      <c r="Y302" s="215">
        <v>4628.3999999999996</v>
      </c>
      <c r="Z302" s="215">
        <v>4628.3999999999996</v>
      </c>
      <c r="AA302" s="131" t="s">
        <v>268</v>
      </c>
      <c r="AB302" s="131" t="s">
        <v>269</v>
      </c>
      <c r="AC302" s="221" t="s">
        <v>1255</v>
      </c>
      <c r="AD302" s="221" t="s">
        <v>1050</v>
      </c>
      <c r="AE302" s="221" t="s">
        <v>1051</v>
      </c>
      <c r="AF302" s="221"/>
      <c r="AG302" s="221"/>
      <c r="AH302" s="221"/>
    </row>
    <row r="303" spans="1:34" s="246" customFormat="1" ht="45">
      <c r="A303" s="252">
        <v>5111013</v>
      </c>
      <c r="B303" s="252">
        <v>5111</v>
      </c>
      <c r="C303" s="131" t="str">
        <f t="shared" si="9"/>
        <v>5111</v>
      </c>
      <c r="D303" s="143" t="s">
        <v>1258</v>
      </c>
      <c r="E303" s="253">
        <v>43161</v>
      </c>
      <c r="F303" s="254" t="s">
        <v>1259</v>
      </c>
      <c r="G303" s="252" t="s">
        <v>1260</v>
      </c>
      <c r="H303" s="255">
        <v>5</v>
      </c>
      <c r="I303" s="252" t="s">
        <v>1373</v>
      </c>
      <c r="J303" s="252" t="s">
        <v>153</v>
      </c>
      <c r="K303" s="242" t="s">
        <v>1261</v>
      </c>
      <c r="L303" s="252" t="s">
        <v>240</v>
      </c>
      <c r="M303" s="252" t="s">
        <v>240</v>
      </c>
      <c r="N303" s="242">
        <v>171203002</v>
      </c>
      <c r="O303" s="252" t="s">
        <v>240</v>
      </c>
      <c r="P303" s="252" t="s">
        <v>1126</v>
      </c>
      <c r="Q303" s="252" t="s">
        <v>240</v>
      </c>
      <c r="R303" s="252" t="s">
        <v>240</v>
      </c>
      <c r="S303" s="252" t="s">
        <v>240</v>
      </c>
      <c r="T303" s="252" t="s">
        <v>240</v>
      </c>
      <c r="U303" s="252" t="s">
        <v>240</v>
      </c>
      <c r="V303" s="252" t="s">
        <v>240</v>
      </c>
      <c r="W303" s="253">
        <v>43158</v>
      </c>
      <c r="X303" s="252" t="s">
        <v>1262</v>
      </c>
      <c r="Y303" s="252">
        <v>2299</v>
      </c>
      <c r="Z303" s="238">
        <v>2299</v>
      </c>
      <c r="AA303" s="256" t="s">
        <v>268</v>
      </c>
      <c r="AB303" s="256" t="s">
        <v>269</v>
      </c>
      <c r="AC303" s="257" t="s">
        <v>1265</v>
      </c>
      <c r="AD303" s="145" t="s">
        <v>1142</v>
      </c>
      <c r="AE303" s="145" t="s">
        <v>1263</v>
      </c>
      <c r="AF303" s="245"/>
      <c r="AG303" s="245"/>
      <c r="AH303" s="245"/>
    </row>
    <row r="304" spans="1:34" ht="45">
      <c r="A304" s="215">
        <v>5111013</v>
      </c>
      <c r="B304" s="215">
        <v>5111</v>
      </c>
      <c r="C304" s="131" t="str">
        <f t="shared" si="9"/>
        <v>5111</v>
      </c>
      <c r="D304" s="223" t="s">
        <v>1258</v>
      </c>
      <c r="E304" s="217">
        <v>43161</v>
      </c>
      <c r="F304" s="133" t="s">
        <v>1264</v>
      </c>
      <c r="G304" s="215" t="s">
        <v>1260</v>
      </c>
      <c r="H304" s="131">
        <v>9</v>
      </c>
      <c r="I304" s="131" t="s">
        <v>1369</v>
      </c>
      <c r="J304" s="131" t="s">
        <v>129</v>
      </c>
      <c r="K304" s="162" t="s">
        <v>1261</v>
      </c>
      <c r="L304" s="215" t="s">
        <v>240</v>
      </c>
      <c r="M304" s="215" t="s">
        <v>240</v>
      </c>
      <c r="N304" s="162">
        <v>171203002</v>
      </c>
      <c r="O304" s="215" t="s">
        <v>240</v>
      </c>
      <c r="P304" s="215" t="s">
        <v>1126</v>
      </c>
      <c r="Q304" s="215" t="s">
        <v>240</v>
      </c>
      <c r="R304" s="215" t="s">
        <v>240</v>
      </c>
      <c r="S304" s="215" t="s">
        <v>240</v>
      </c>
      <c r="T304" s="215" t="s">
        <v>240</v>
      </c>
      <c r="U304" s="215" t="s">
        <v>240</v>
      </c>
      <c r="V304" s="215" t="s">
        <v>240</v>
      </c>
      <c r="W304" s="217">
        <v>43158</v>
      </c>
      <c r="X304" s="215" t="s">
        <v>1262</v>
      </c>
      <c r="Y304" s="215">
        <v>2299</v>
      </c>
      <c r="Z304" s="238">
        <v>2299.0100000000002</v>
      </c>
      <c r="AA304" s="131" t="s">
        <v>268</v>
      </c>
      <c r="AB304" s="131" t="s">
        <v>269</v>
      </c>
      <c r="AC304" s="164" t="s">
        <v>1265</v>
      </c>
      <c r="AD304" s="221" t="s">
        <v>1142</v>
      </c>
      <c r="AE304" s="221" t="s">
        <v>1263</v>
      </c>
      <c r="AF304" s="138"/>
      <c r="AG304" s="138"/>
      <c r="AH304" s="138"/>
    </row>
    <row r="305" spans="1:34" ht="45">
      <c r="A305" s="131">
        <v>519100007</v>
      </c>
      <c r="B305" s="131">
        <v>5191</v>
      </c>
      <c r="C305" s="131" t="str">
        <f t="shared" si="9"/>
        <v>5191</v>
      </c>
      <c r="D305" s="131" t="s">
        <v>1266</v>
      </c>
      <c r="E305" s="132">
        <v>43161</v>
      </c>
      <c r="F305" s="133" t="s">
        <v>1267</v>
      </c>
      <c r="G305" s="131" t="s">
        <v>1268</v>
      </c>
      <c r="H305" s="131">
        <v>2</v>
      </c>
      <c r="I305" s="131" t="s">
        <v>1061</v>
      </c>
      <c r="J305" s="131" t="s">
        <v>1138</v>
      </c>
      <c r="K305" s="131" t="s">
        <v>1269</v>
      </c>
      <c r="L305" s="131">
        <v>87330</v>
      </c>
      <c r="M305" s="131" t="s">
        <v>1270</v>
      </c>
      <c r="N305" s="162">
        <v>171203002</v>
      </c>
      <c r="O305" s="215" t="s">
        <v>240</v>
      </c>
      <c r="P305" s="215" t="s">
        <v>128</v>
      </c>
      <c r="Q305" s="215" t="s">
        <v>240</v>
      </c>
      <c r="R305" s="215" t="s">
        <v>240</v>
      </c>
      <c r="S305" s="215" t="s">
        <v>240</v>
      </c>
      <c r="T305" s="215" t="s">
        <v>240</v>
      </c>
      <c r="U305" s="215" t="s">
        <v>240</v>
      </c>
      <c r="V305" s="215" t="s">
        <v>240</v>
      </c>
      <c r="W305" s="132">
        <v>43158</v>
      </c>
      <c r="X305" s="131" t="s">
        <v>1262</v>
      </c>
      <c r="Y305" s="136">
        <v>2198.9899999999998</v>
      </c>
      <c r="Z305" s="247">
        <v>2198.9899999999998</v>
      </c>
      <c r="AA305" s="131" t="s">
        <v>268</v>
      </c>
      <c r="AB305" s="131" t="s">
        <v>269</v>
      </c>
      <c r="AC305" s="164" t="s">
        <v>1265</v>
      </c>
      <c r="AD305" s="221" t="s">
        <v>1142</v>
      </c>
      <c r="AE305" s="221" t="s">
        <v>1263</v>
      </c>
      <c r="AF305" s="138"/>
      <c r="AG305" s="138"/>
      <c r="AH305" s="138"/>
    </row>
    <row r="306" spans="1:34" ht="30">
      <c r="A306" s="131">
        <v>519100014</v>
      </c>
      <c r="B306" s="131">
        <v>5191</v>
      </c>
      <c r="C306" s="131" t="str">
        <f t="shared" si="9"/>
        <v>5191</v>
      </c>
      <c r="D306" s="131" t="s">
        <v>1271</v>
      </c>
      <c r="E306" s="132">
        <v>43194</v>
      </c>
      <c r="F306" s="133" t="s">
        <v>1277</v>
      </c>
      <c r="G306" s="131" t="s">
        <v>1273</v>
      </c>
      <c r="H306" s="131">
        <v>8</v>
      </c>
      <c r="I306" s="131" t="s">
        <v>258</v>
      </c>
      <c r="J306" s="131" t="s">
        <v>1274</v>
      </c>
      <c r="K306" s="131" t="s">
        <v>590</v>
      </c>
      <c r="L306" s="131" t="s">
        <v>1275</v>
      </c>
      <c r="M306" s="131" t="s">
        <v>1276</v>
      </c>
      <c r="N306" s="131" t="s">
        <v>216</v>
      </c>
      <c r="O306" s="131" t="s">
        <v>240</v>
      </c>
      <c r="P306" s="131" t="s">
        <v>182</v>
      </c>
      <c r="Q306" s="215" t="s">
        <v>240</v>
      </c>
      <c r="R306" s="215" t="s">
        <v>240</v>
      </c>
      <c r="S306" s="215" t="s">
        <v>240</v>
      </c>
      <c r="T306" s="215" t="s">
        <v>240</v>
      </c>
      <c r="U306" s="215" t="s">
        <v>240</v>
      </c>
      <c r="V306" s="215" t="s">
        <v>240</v>
      </c>
      <c r="W306" s="132">
        <v>43189</v>
      </c>
      <c r="X306" s="131">
        <v>154</v>
      </c>
      <c r="Y306" s="136">
        <v>3185</v>
      </c>
      <c r="Z306" s="247">
        <v>3185</v>
      </c>
      <c r="AA306" s="131" t="s">
        <v>268</v>
      </c>
      <c r="AB306" s="131" t="s">
        <v>269</v>
      </c>
      <c r="AC306" s="138">
        <v>8467</v>
      </c>
      <c r="AD306" s="138" t="s">
        <v>1272</v>
      </c>
      <c r="AE306" s="138" t="s">
        <v>1051</v>
      </c>
      <c r="AF306" s="138"/>
      <c r="AG306" s="138"/>
      <c r="AH306" s="138"/>
    </row>
    <row r="307" spans="1:34" ht="30">
      <c r="A307" s="131">
        <v>5191000015</v>
      </c>
      <c r="B307" s="131">
        <v>5191</v>
      </c>
      <c r="C307" s="131" t="str">
        <f t="shared" si="9"/>
        <v>5191</v>
      </c>
      <c r="D307" s="131" t="s">
        <v>1278</v>
      </c>
      <c r="E307" s="132">
        <v>43255</v>
      </c>
      <c r="F307" s="133" t="s">
        <v>1279</v>
      </c>
      <c r="G307" s="131" t="s">
        <v>1280</v>
      </c>
      <c r="H307" s="131">
        <v>5</v>
      </c>
      <c r="I307" s="131" t="s">
        <v>1373</v>
      </c>
      <c r="J307" s="131" t="s">
        <v>153</v>
      </c>
      <c r="K307" s="131" t="s">
        <v>1281</v>
      </c>
      <c r="L307" s="131" t="s">
        <v>1282</v>
      </c>
      <c r="M307" s="131" t="s">
        <v>1283</v>
      </c>
      <c r="N307" s="131" t="s">
        <v>216</v>
      </c>
      <c r="O307" s="131" t="s">
        <v>240</v>
      </c>
      <c r="P307" s="131" t="s">
        <v>128</v>
      </c>
      <c r="Q307" s="131" t="s">
        <v>240</v>
      </c>
      <c r="R307" s="215" t="s">
        <v>240</v>
      </c>
      <c r="S307" s="215" t="s">
        <v>240</v>
      </c>
      <c r="T307" s="215" t="s">
        <v>240</v>
      </c>
      <c r="U307" s="215" t="s">
        <v>240</v>
      </c>
      <c r="V307" s="215" t="s">
        <v>240</v>
      </c>
      <c r="W307" s="132">
        <v>43251</v>
      </c>
      <c r="X307" s="162" t="s">
        <v>1284</v>
      </c>
      <c r="Y307" s="136">
        <v>880</v>
      </c>
      <c r="Z307" s="247">
        <v>880</v>
      </c>
      <c r="AA307" s="131" t="s">
        <v>268</v>
      </c>
      <c r="AB307" s="131" t="s">
        <v>269</v>
      </c>
      <c r="AC307" s="138">
        <v>8554</v>
      </c>
      <c r="AD307" s="138" t="s">
        <v>1142</v>
      </c>
      <c r="AE307" s="138" t="s">
        <v>1051</v>
      </c>
      <c r="AF307" s="138"/>
      <c r="AG307" s="138"/>
      <c r="AH307" s="138"/>
    </row>
    <row r="308" spans="1:34" ht="20.25" customHeight="1">
      <c r="A308" s="131">
        <v>5151000017</v>
      </c>
      <c r="B308" s="131">
        <v>5151</v>
      </c>
      <c r="C308" s="131" t="str">
        <f t="shared" si="9"/>
        <v>5151</v>
      </c>
      <c r="D308" s="131" t="s">
        <v>1311</v>
      </c>
      <c r="E308" s="132">
        <v>43343</v>
      </c>
      <c r="F308" s="133" t="s">
        <v>1320</v>
      </c>
      <c r="G308" s="131" t="s">
        <v>1313</v>
      </c>
      <c r="H308" s="131">
        <v>7</v>
      </c>
      <c r="I308" s="178" t="s">
        <v>569</v>
      </c>
      <c r="J308" s="131" t="s">
        <v>1314</v>
      </c>
      <c r="K308" s="131" t="s">
        <v>1315</v>
      </c>
      <c r="L308" s="131" t="s">
        <v>1316</v>
      </c>
      <c r="M308" s="162" t="s">
        <v>1342</v>
      </c>
      <c r="N308" s="131">
        <v>181203001</v>
      </c>
      <c r="O308" s="131" t="s">
        <v>240</v>
      </c>
      <c r="P308" s="131" t="s">
        <v>182</v>
      </c>
      <c r="Q308" s="131" t="s">
        <v>240</v>
      </c>
      <c r="R308" s="215" t="s">
        <v>240</v>
      </c>
      <c r="S308" s="215" t="s">
        <v>240</v>
      </c>
      <c r="T308" s="215" t="s">
        <v>240</v>
      </c>
      <c r="U308" s="215" t="s">
        <v>240</v>
      </c>
      <c r="V308" s="215" t="s">
        <v>240</v>
      </c>
      <c r="W308" s="132">
        <v>43341</v>
      </c>
      <c r="X308" s="162" t="s">
        <v>1317</v>
      </c>
      <c r="Y308" s="136">
        <v>2330</v>
      </c>
      <c r="Z308" s="247">
        <v>2330</v>
      </c>
      <c r="AA308" s="131" t="s">
        <v>268</v>
      </c>
      <c r="AB308" s="131" t="s">
        <v>269</v>
      </c>
      <c r="AC308" s="138">
        <v>18</v>
      </c>
      <c r="AD308" s="138" t="s">
        <v>1128</v>
      </c>
      <c r="AE308" s="138" t="s">
        <v>1076</v>
      </c>
      <c r="AF308" s="138"/>
      <c r="AG308" s="138"/>
      <c r="AH308" s="138"/>
    </row>
    <row r="309" spans="1:34" ht="23.25" customHeight="1">
      <c r="A309" s="131">
        <v>5151000004</v>
      </c>
      <c r="B309" s="131">
        <v>5151</v>
      </c>
      <c r="C309" s="131" t="str">
        <f t="shared" si="9"/>
        <v>5151</v>
      </c>
      <c r="D309" s="131" t="s">
        <v>1319</v>
      </c>
      <c r="E309" s="132">
        <v>43343</v>
      </c>
      <c r="F309" s="133" t="s">
        <v>1312</v>
      </c>
      <c r="G309" s="131" t="s">
        <v>1321</v>
      </c>
      <c r="H309" s="131">
        <v>5</v>
      </c>
      <c r="I309" s="131" t="s">
        <v>1373</v>
      </c>
      <c r="J309" s="131" t="s">
        <v>153</v>
      </c>
      <c r="K309" s="131" t="s">
        <v>608</v>
      </c>
      <c r="L309" s="131" t="s">
        <v>1322</v>
      </c>
      <c r="M309" s="131" t="s">
        <v>1323</v>
      </c>
      <c r="N309" s="131">
        <v>181203001</v>
      </c>
      <c r="O309" s="131" t="s">
        <v>240</v>
      </c>
      <c r="P309" s="131" t="s">
        <v>182</v>
      </c>
      <c r="Q309" s="131" t="s">
        <v>240</v>
      </c>
      <c r="R309" s="215" t="s">
        <v>240</v>
      </c>
      <c r="S309" s="215" t="s">
        <v>240</v>
      </c>
      <c r="T309" s="215" t="s">
        <v>240</v>
      </c>
      <c r="U309" s="215" t="s">
        <v>240</v>
      </c>
      <c r="V309" s="215" t="s">
        <v>240</v>
      </c>
      <c r="W309" s="132">
        <v>43341</v>
      </c>
      <c r="X309" s="162" t="s">
        <v>1318</v>
      </c>
      <c r="Y309" s="136">
        <v>4400</v>
      </c>
      <c r="Z309" s="247">
        <v>4400</v>
      </c>
      <c r="AA309" s="131" t="s">
        <v>268</v>
      </c>
      <c r="AB309" s="131" t="s">
        <v>269</v>
      </c>
      <c r="AC309" s="138">
        <v>19</v>
      </c>
      <c r="AD309" s="138" t="s">
        <v>1128</v>
      </c>
      <c r="AE309" s="138" t="s">
        <v>1076</v>
      </c>
      <c r="AF309" s="138"/>
      <c r="AG309" s="138"/>
      <c r="AH309" s="138"/>
    </row>
    <row r="310" spans="1:34" ht="30">
      <c r="A310" s="131">
        <v>5151000004</v>
      </c>
      <c r="B310" s="131">
        <v>5151</v>
      </c>
      <c r="C310" s="131" t="str">
        <f t="shared" si="9"/>
        <v>5151</v>
      </c>
      <c r="D310" s="131" t="s">
        <v>1319</v>
      </c>
      <c r="E310" s="132">
        <v>43343</v>
      </c>
      <c r="F310" s="133" t="s">
        <v>1324</v>
      </c>
      <c r="G310" s="131" t="s">
        <v>1321</v>
      </c>
      <c r="H310" s="131">
        <v>9</v>
      </c>
      <c r="I310" s="131" t="s">
        <v>1369</v>
      </c>
      <c r="J310" s="131" t="s">
        <v>129</v>
      </c>
      <c r="K310" s="131" t="s">
        <v>608</v>
      </c>
      <c r="L310" s="131" t="s">
        <v>1322</v>
      </c>
      <c r="M310" s="131" t="s">
        <v>1325</v>
      </c>
      <c r="N310" s="131">
        <v>181203001</v>
      </c>
      <c r="O310" s="131" t="s">
        <v>240</v>
      </c>
      <c r="P310" s="131" t="s">
        <v>182</v>
      </c>
      <c r="Q310" s="131" t="s">
        <v>240</v>
      </c>
      <c r="R310" s="215" t="s">
        <v>240</v>
      </c>
      <c r="S310" s="215" t="s">
        <v>240</v>
      </c>
      <c r="T310" s="215" t="s">
        <v>240</v>
      </c>
      <c r="U310" s="215" t="s">
        <v>240</v>
      </c>
      <c r="V310" s="215" t="s">
        <v>240</v>
      </c>
      <c r="W310" s="132">
        <v>43341</v>
      </c>
      <c r="X310" s="162" t="s">
        <v>1326</v>
      </c>
      <c r="Y310" s="136">
        <v>3950</v>
      </c>
      <c r="Z310" s="247">
        <v>3950</v>
      </c>
      <c r="AA310" s="131" t="s">
        <v>268</v>
      </c>
      <c r="AB310" s="131" t="s">
        <v>269</v>
      </c>
      <c r="AC310" s="138">
        <v>17</v>
      </c>
      <c r="AD310" s="138" t="s">
        <v>1128</v>
      </c>
      <c r="AE310" s="138" t="s">
        <v>1076</v>
      </c>
      <c r="AF310" s="138"/>
      <c r="AG310" s="138"/>
      <c r="AH310" s="138"/>
    </row>
    <row r="311" spans="1:34" ht="45">
      <c r="A311" s="131">
        <v>515100001</v>
      </c>
      <c r="B311" s="131">
        <v>5151</v>
      </c>
      <c r="C311" s="131" t="str">
        <f t="shared" si="9"/>
        <v>5151</v>
      </c>
      <c r="D311" s="131" t="s">
        <v>1327</v>
      </c>
      <c r="E311" s="132">
        <v>43346</v>
      </c>
      <c r="F311" s="133" t="s">
        <v>1328</v>
      </c>
      <c r="G311" s="131" t="s">
        <v>1329</v>
      </c>
      <c r="H311" s="131">
        <v>9</v>
      </c>
      <c r="I311" s="131" t="s">
        <v>1369</v>
      </c>
      <c r="J311" s="131" t="s">
        <v>129</v>
      </c>
      <c r="K311" s="131" t="s">
        <v>1330</v>
      </c>
      <c r="L311" s="131" t="s">
        <v>1331</v>
      </c>
      <c r="M311" s="131" t="s">
        <v>216</v>
      </c>
      <c r="N311" s="131">
        <v>181203001</v>
      </c>
      <c r="O311" s="131" t="s">
        <v>240</v>
      </c>
      <c r="P311" s="131" t="s">
        <v>182</v>
      </c>
      <c r="Q311" s="131" t="s">
        <v>240</v>
      </c>
      <c r="R311" s="215" t="s">
        <v>240</v>
      </c>
      <c r="S311" s="215" t="s">
        <v>240</v>
      </c>
      <c r="T311" s="215" t="s">
        <v>240</v>
      </c>
      <c r="U311" s="215" t="s">
        <v>240</v>
      </c>
      <c r="V311" s="215" t="s">
        <v>240</v>
      </c>
      <c r="W311" s="132">
        <v>43343</v>
      </c>
      <c r="X311" s="162" t="s">
        <v>1332</v>
      </c>
      <c r="Y311" s="136">
        <v>19922</v>
      </c>
      <c r="Z311" s="247">
        <v>19922</v>
      </c>
      <c r="AA311" s="131" t="s">
        <v>268</v>
      </c>
      <c r="AB311" s="131" t="s">
        <v>269</v>
      </c>
      <c r="AC311" s="138">
        <v>19</v>
      </c>
      <c r="AD311" s="138" t="s">
        <v>1121</v>
      </c>
      <c r="AE311" s="138" t="s">
        <v>1076</v>
      </c>
      <c r="AF311" s="138"/>
      <c r="AG311" s="138"/>
      <c r="AH311" s="138"/>
    </row>
    <row r="312" spans="1:34" ht="41.25" customHeight="1" thickBot="1">
      <c r="A312" s="131">
        <v>5621000006</v>
      </c>
      <c r="B312" s="131">
        <v>5621</v>
      </c>
      <c r="C312" s="131" t="str">
        <f t="shared" si="9"/>
        <v>5621</v>
      </c>
      <c r="D312" s="131" t="s">
        <v>1333</v>
      </c>
      <c r="E312" s="132">
        <v>43297</v>
      </c>
      <c r="F312" s="133" t="s">
        <v>1334</v>
      </c>
      <c r="G312" s="131" t="s">
        <v>1335</v>
      </c>
      <c r="H312" s="131">
        <v>9</v>
      </c>
      <c r="I312" s="131" t="s">
        <v>1369</v>
      </c>
      <c r="J312" s="131" t="s">
        <v>1336</v>
      </c>
      <c r="K312" s="131" t="s">
        <v>1337</v>
      </c>
      <c r="L312" s="131" t="s">
        <v>1338</v>
      </c>
      <c r="M312" s="131" t="s">
        <v>216</v>
      </c>
      <c r="N312" s="131" t="s">
        <v>216</v>
      </c>
      <c r="O312" s="131" t="s">
        <v>1064</v>
      </c>
      <c r="P312" s="131" t="s">
        <v>1186</v>
      </c>
      <c r="Q312" s="131" t="s">
        <v>1064</v>
      </c>
      <c r="R312" s="215" t="s">
        <v>240</v>
      </c>
      <c r="S312" s="215" t="s">
        <v>240</v>
      </c>
      <c r="T312" s="215" t="s">
        <v>240</v>
      </c>
      <c r="U312" s="215" t="s">
        <v>240</v>
      </c>
      <c r="V312" s="215" t="s">
        <v>240</v>
      </c>
      <c r="W312" s="132">
        <v>43293</v>
      </c>
      <c r="X312" s="251">
        <v>334</v>
      </c>
      <c r="Y312" s="136">
        <v>25277.3</v>
      </c>
      <c r="Z312" s="247">
        <v>25277.3</v>
      </c>
      <c r="AA312" s="131" t="s">
        <v>268</v>
      </c>
      <c r="AB312" s="131" t="s">
        <v>269</v>
      </c>
      <c r="AC312" s="138">
        <v>16</v>
      </c>
      <c r="AD312" s="138" t="s">
        <v>1187</v>
      </c>
      <c r="AE312" s="138" t="s">
        <v>1076</v>
      </c>
      <c r="AF312" s="138"/>
      <c r="AG312" s="138"/>
      <c r="AH312" s="138"/>
    </row>
    <row r="313" spans="1:34" ht="41.25" customHeight="1" thickBot="1">
      <c r="A313" s="131">
        <v>5111000013</v>
      </c>
      <c r="B313" s="131">
        <v>5111</v>
      </c>
      <c r="C313" s="131" t="str">
        <f t="shared" si="9"/>
        <v>5111</v>
      </c>
      <c r="D313" s="131" t="s">
        <v>1347</v>
      </c>
      <c r="E313" s="132">
        <v>43392</v>
      </c>
      <c r="F313" s="218" t="s">
        <v>1384</v>
      </c>
      <c r="G313" s="131" t="s">
        <v>1377</v>
      </c>
      <c r="H313" s="215">
        <v>14</v>
      </c>
      <c r="I313" s="131" t="s">
        <v>1383</v>
      </c>
      <c r="J313" s="131" t="s">
        <v>154</v>
      </c>
      <c r="K313" s="273" t="s">
        <v>1343</v>
      </c>
      <c r="L313" s="273" t="s">
        <v>1344</v>
      </c>
      <c r="M313" s="273" t="s">
        <v>1261</v>
      </c>
      <c r="N313" s="131" t="s">
        <v>216</v>
      </c>
      <c r="O313" s="131" t="s">
        <v>1064</v>
      </c>
      <c r="P313" s="131" t="s">
        <v>182</v>
      </c>
      <c r="Q313" s="131" t="s">
        <v>1064</v>
      </c>
      <c r="R313" s="215" t="s">
        <v>240</v>
      </c>
      <c r="S313" s="215" t="s">
        <v>240</v>
      </c>
      <c r="T313" s="215" t="s">
        <v>240</v>
      </c>
      <c r="U313" s="215" t="s">
        <v>240</v>
      </c>
      <c r="V313" s="215" t="s">
        <v>240</v>
      </c>
      <c r="W313" s="271">
        <v>43392</v>
      </c>
      <c r="X313" s="274">
        <v>20181019110</v>
      </c>
      <c r="Y313" s="136">
        <v>2700</v>
      </c>
      <c r="Z313" s="136">
        <v>2700.01</v>
      </c>
      <c r="AA313" s="131" t="s">
        <v>268</v>
      </c>
      <c r="AB313" s="131" t="s">
        <v>269</v>
      </c>
      <c r="AC313" s="138"/>
      <c r="AD313" s="138"/>
      <c r="AE313" s="138"/>
      <c r="AF313" s="138"/>
      <c r="AG313" s="138"/>
      <c r="AH313" s="138"/>
    </row>
    <row r="314" spans="1:34" ht="41.25" customHeight="1" thickBot="1">
      <c r="A314" s="131">
        <v>5111000013</v>
      </c>
      <c r="B314" s="131">
        <v>5111</v>
      </c>
      <c r="C314" s="131" t="str">
        <f>LEFT(A314,4)</f>
        <v>5111</v>
      </c>
      <c r="D314" s="131" t="s">
        <v>1347</v>
      </c>
      <c r="E314" s="132">
        <v>43392</v>
      </c>
      <c r="F314" s="218" t="s">
        <v>1381</v>
      </c>
      <c r="G314" s="131" t="s">
        <v>1347</v>
      </c>
      <c r="H314" s="215">
        <v>1</v>
      </c>
      <c r="I314" s="131" t="s">
        <v>1367</v>
      </c>
      <c r="J314" s="131" t="s">
        <v>150</v>
      </c>
      <c r="K314" s="273" t="s">
        <v>1343</v>
      </c>
      <c r="L314" s="273" t="s">
        <v>1344</v>
      </c>
      <c r="M314" s="273" t="s">
        <v>1261</v>
      </c>
      <c r="N314" s="131" t="s">
        <v>216</v>
      </c>
      <c r="O314" s="131" t="s">
        <v>1064</v>
      </c>
      <c r="P314" s="131" t="s">
        <v>182</v>
      </c>
      <c r="Q314" s="131" t="s">
        <v>1064</v>
      </c>
      <c r="R314" s="215" t="s">
        <v>240</v>
      </c>
      <c r="S314" s="215" t="s">
        <v>240</v>
      </c>
      <c r="T314" s="215" t="s">
        <v>240</v>
      </c>
      <c r="U314" s="215" t="s">
        <v>240</v>
      </c>
      <c r="V314" s="215" t="s">
        <v>240</v>
      </c>
      <c r="W314" s="271">
        <v>43392</v>
      </c>
      <c r="X314" s="274">
        <v>20181019110</v>
      </c>
      <c r="Y314" s="136">
        <v>2700</v>
      </c>
      <c r="Z314" s="136">
        <v>2700</v>
      </c>
      <c r="AA314" s="131" t="s">
        <v>268</v>
      </c>
      <c r="AB314" s="131" t="s">
        <v>269</v>
      </c>
      <c r="AC314" s="138"/>
      <c r="AD314" s="138"/>
      <c r="AE314" s="138"/>
      <c r="AF314" s="138"/>
      <c r="AG314" s="138"/>
      <c r="AH314" s="138"/>
    </row>
    <row r="315" spans="1:34" ht="41.25" customHeight="1" thickBot="1">
      <c r="A315" s="131">
        <v>5111000013</v>
      </c>
      <c r="B315" s="131">
        <v>5111</v>
      </c>
      <c r="C315" s="131" t="str">
        <f>LEFT(A315,4)</f>
        <v>5111</v>
      </c>
      <c r="D315" s="131" t="s">
        <v>1347</v>
      </c>
      <c r="E315" s="132">
        <v>43392</v>
      </c>
      <c r="F315" s="218" t="s">
        <v>1380</v>
      </c>
      <c r="G315" s="131" t="s">
        <v>1377</v>
      </c>
      <c r="H315" s="215">
        <v>9</v>
      </c>
      <c r="I315" s="131" t="s">
        <v>1382</v>
      </c>
      <c r="J315" s="131" t="s">
        <v>129</v>
      </c>
      <c r="K315" s="273" t="s">
        <v>1343</v>
      </c>
      <c r="L315" s="273" t="s">
        <v>1344</v>
      </c>
      <c r="M315" s="273" t="s">
        <v>1261</v>
      </c>
      <c r="N315" s="131" t="s">
        <v>216</v>
      </c>
      <c r="O315" s="131" t="s">
        <v>1064</v>
      </c>
      <c r="P315" s="131" t="s">
        <v>182</v>
      </c>
      <c r="Q315" s="131" t="s">
        <v>1064</v>
      </c>
      <c r="R315" s="215" t="s">
        <v>240</v>
      </c>
      <c r="S315" s="215" t="s">
        <v>240</v>
      </c>
      <c r="T315" s="215" t="s">
        <v>240</v>
      </c>
      <c r="U315" s="215" t="s">
        <v>240</v>
      </c>
      <c r="V315" s="215" t="s">
        <v>240</v>
      </c>
      <c r="W315" s="271">
        <v>43392</v>
      </c>
      <c r="X315" s="274">
        <v>20181019110</v>
      </c>
      <c r="Y315" s="136">
        <v>2700</v>
      </c>
      <c r="Z315" s="136">
        <v>2700</v>
      </c>
      <c r="AA315" s="131" t="s">
        <v>268</v>
      </c>
      <c r="AB315" s="131" t="s">
        <v>269</v>
      </c>
      <c r="AC315" s="138"/>
      <c r="AD315" s="138"/>
      <c r="AE315" s="138"/>
      <c r="AF315" s="138"/>
      <c r="AG315" s="138"/>
      <c r="AH315" s="138"/>
    </row>
    <row r="316" spans="1:34" ht="41.25" customHeight="1" thickBot="1">
      <c r="A316" s="131">
        <v>5111000013</v>
      </c>
      <c r="B316" s="131">
        <v>5111</v>
      </c>
      <c r="C316" s="131" t="str">
        <f t="shared" ref="C316:C323" si="10">LEFT(A316,4)</f>
        <v>5111</v>
      </c>
      <c r="D316" s="131" t="s">
        <v>1378</v>
      </c>
      <c r="E316" s="132">
        <v>43392</v>
      </c>
      <c r="F316" s="218" t="s">
        <v>1385</v>
      </c>
      <c r="G316" s="131" t="s">
        <v>1378</v>
      </c>
      <c r="H316" s="215">
        <v>27</v>
      </c>
      <c r="I316" s="131" t="s">
        <v>1371</v>
      </c>
      <c r="J316" s="131" t="s">
        <v>1348</v>
      </c>
      <c r="K316" s="276" t="s">
        <v>1345</v>
      </c>
      <c r="L316" s="276" t="s">
        <v>1346</v>
      </c>
      <c r="M316" s="276" t="s">
        <v>1261</v>
      </c>
      <c r="N316" s="131" t="s">
        <v>216</v>
      </c>
      <c r="O316" s="131" t="s">
        <v>1064</v>
      </c>
      <c r="P316" s="131" t="s">
        <v>182</v>
      </c>
      <c r="Q316" s="131" t="s">
        <v>1064</v>
      </c>
      <c r="R316" s="215" t="s">
        <v>240</v>
      </c>
      <c r="S316" s="215" t="s">
        <v>240</v>
      </c>
      <c r="T316" s="215" t="s">
        <v>240</v>
      </c>
      <c r="U316" s="215" t="s">
        <v>240</v>
      </c>
      <c r="V316" s="215" t="s">
        <v>240</v>
      </c>
      <c r="W316" s="271">
        <v>43392</v>
      </c>
      <c r="X316" s="274">
        <v>20181019110</v>
      </c>
      <c r="Y316" s="136">
        <v>1400</v>
      </c>
      <c r="Z316" s="136">
        <v>1400</v>
      </c>
      <c r="AA316" s="131" t="s">
        <v>268</v>
      </c>
      <c r="AB316" s="131" t="s">
        <v>269</v>
      </c>
      <c r="AC316" s="138"/>
      <c r="AD316" s="138"/>
      <c r="AE316" s="138"/>
      <c r="AF316" s="138"/>
      <c r="AG316" s="138"/>
      <c r="AH316" s="138"/>
    </row>
    <row r="317" spans="1:34" ht="41.25" customHeight="1" thickBot="1">
      <c r="A317" s="131">
        <v>5111000013</v>
      </c>
      <c r="B317" s="131">
        <v>5111</v>
      </c>
      <c r="C317" s="131" t="str">
        <f t="shared" si="10"/>
        <v>5111</v>
      </c>
      <c r="D317" s="131" t="s">
        <v>1378</v>
      </c>
      <c r="E317" s="132">
        <v>43392</v>
      </c>
      <c r="F317" s="218" t="s">
        <v>1380</v>
      </c>
      <c r="G317" s="131" t="s">
        <v>1379</v>
      </c>
      <c r="H317" s="215">
        <v>9</v>
      </c>
      <c r="I317" s="131" t="s">
        <v>1369</v>
      </c>
      <c r="J317" s="131" t="s">
        <v>1349</v>
      </c>
      <c r="K317" s="276" t="s">
        <v>1345</v>
      </c>
      <c r="L317" s="276" t="s">
        <v>1346</v>
      </c>
      <c r="M317" s="276" t="s">
        <v>1261</v>
      </c>
      <c r="N317" s="131" t="s">
        <v>216</v>
      </c>
      <c r="O317" s="131" t="s">
        <v>1064</v>
      </c>
      <c r="P317" s="131" t="s">
        <v>182</v>
      </c>
      <c r="Q317" s="131" t="s">
        <v>1064</v>
      </c>
      <c r="R317" s="215" t="s">
        <v>240</v>
      </c>
      <c r="S317" s="215" t="s">
        <v>240</v>
      </c>
      <c r="T317" s="215" t="s">
        <v>240</v>
      </c>
      <c r="U317" s="215" t="s">
        <v>240</v>
      </c>
      <c r="V317" s="215" t="s">
        <v>240</v>
      </c>
      <c r="W317" s="271">
        <v>43392</v>
      </c>
      <c r="X317" s="274">
        <v>20181019110</v>
      </c>
      <c r="Y317" s="136">
        <v>1400</v>
      </c>
      <c r="Z317" s="136">
        <v>1400</v>
      </c>
      <c r="AA317" s="131" t="s">
        <v>268</v>
      </c>
      <c r="AB317" s="131" t="s">
        <v>269</v>
      </c>
      <c r="AC317" s="138"/>
      <c r="AD317" s="138"/>
      <c r="AE317" s="138"/>
      <c r="AF317" s="138"/>
      <c r="AG317" s="138"/>
      <c r="AH317" s="138"/>
    </row>
    <row r="318" spans="1:34" ht="41.25" customHeight="1" thickBot="1">
      <c r="A318" s="131">
        <v>5111000013</v>
      </c>
      <c r="B318" s="131">
        <v>5111</v>
      </c>
      <c r="C318" s="131" t="str">
        <f t="shared" si="10"/>
        <v>5111</v>
      </c>
      <c r="D318" s="131" t="s">
        <v>1378</v>
      </c>
      <c r="E318" s="132">
        <v>43392</v>
      </c>
      <c r="F318" s="218" t="s">
        <v>1386</v>
      </c>
      <c r="G318" s="131" t="s">
        <v>1378</v>
      </c>
      <c r="H318" s="215">
        <v>5</v>
      </c>
      <c r="I318" s="131" t="s">
        <v>1388</v>
      </c>
      <c r="J318" s="131" t="s">
        <v>153</v>
      </c>
      <c r="K318" s="276" t="s">
        <v>1345</v>
      </c>
      <c r="L318" s="276" t="s">
        <v>1346</v>
      </c>
      <c r="M318" s="276" t="s">
        <v>1261</v>
      </c>
      <c r="N318" s="131" t="s">
        <v>216</v>
      </c>
      <c r="O318" s="131" t="s">
        <v>1064</v>
      </c>
      <c r="P318" s="131" t="s">
        <v>182</v>
      </c>
      <c r="Q318" s="131" t="s">
        <v>1064</v>
      </c>
      <c r="R318" s="215" t="s">
        <v>240</v>
      </c>
      <c r="S318" s="215" t="s">
        <v>240</v>
      </c>
      <c r="T318" s="215" t="s">
        <v>240</v>
      </c>
      <c r="U318" s="215" t="s">
        <v>240</v>
      </c>
      <c r="V318" s="215" t="s">
        <v>240</v>
      </c>
      <c r="W318" s="271">
        <v>43392</v>
      </c>
      <c r="X318" s="274">
        <v>20181019110</v>
      </c>
      <c r="Y318" s="136">
        <v>1400</v>
      </c>
      <c r="Z318" s="136">
        <v>1400</v>
      </c>
      <c r="AA318" s="131" t="s">
        <v>268</v>
      </c>
      <c r="AB318" s="131" t="s">
        <v>269</v>
      </c>
      <c r="AC318" s="138"/>
      <c r="AD318" s="138"/>
      <c r="AE318" s="138"/>
      <c r="AF318" s="138"/>
      <c r="AG318" s="138"/>
      <c r="AH318" s="138"/>
    </row>
    <row r="319" spans="1:34" ht="41.25" customHeight="1">
      <c r="A319" s="131">
        <v>5151000004</v>
      </c>
      <c r="B319" s="131">
        <v>5151</v>
      </c>
      <c r="C319" s="131" t="str">
        <f t="shared" si="10"/>
        <v>5151</v>
      </c>
      <c r="D319" s="131" t="s">
        <v>1350</v>
      </c>
      <c r="E319" s="132">
        <v>43392</v>
      </c>
      <c r="F319" s="218" t="s">
        <v>1387</v>
      </c>
      <c r="G319" s="131" t="s">
        <v>1350</v>
      </c>
      <c r="H319" s="215">
        <v>9</v>
      </c>
      <c r="I319" s="131" t="s">
        <v>1389</v>
      </c>
      <c r="J319" s="131" t="s">
        <v>1390</v>
      </c>
      <c r="K319" s="277" t="s">
        <v>608</v>
      </c>
      <c r="L319" s="272" t="s">
        <v>1351</v>
      </c>
      <c r="M319" s="272" t="s">
        <v>1352</v>
      </c>
      <c r="N319" s="131" t="s">
        <v>216</v>
      </c>
      <c r="O319" s="131" t="s">
        <v>1064</v>
      </c>
      <c r="P319" s="131" t="s">
        <v>182</v>
      </c>
      <c r="Q319" s="131" t="s">
        <v>1064</v>
      </c>
      <c r="R319" s="215" t="s">
        <v>240</v>
      </c>
      <c r="S319" s="215" t="s">
        <v>240</v>
      </c>
      <c r="T319" s="215" t="s">
        <v>240</v>
      </c>
      <c r="U319" s="215" t="s">
        <v>240</v>
      </c>
      <c r="V319" s="215" t="s">
        <v>240</v>
      </c>
      <c r="W319" s="132">
        <v>43392</v>
      </c>
      <c r="X319" s="251">
        <v>20181019110</v>
      </c>
      <c r="Y319" s="136">
        <v>3850</v>
      </c>
      <c r="Z319" s="247">
        <v>3850</v>
      </c>
      <c r="AA319" s="131" t="s">
        <v>268</v>
      </c>
      <c r="AB319" s="131" t="s">
        <v>269</v>
      </c>
      <c r="AC319" s="138"/>
      <c r="AD319" s="138"/>
      <c r="AE319" s="138"/>
      <c r="AF319" s="138"/>
      <c r="AG319" s="138"/>
      <c r="AH319" s="138"/>
    </row>
    <row r="320" spans="1:34" ht="41.25" customHeight="1">
      <c r="A320" s="131">
        <v>5211000002</v>
      </c>
      <c r="B320" s="131" t="s">
        <v>1354</v>
      </c>
      <c r="C320" s="131" t="str">
        <f t="shared" si="10"/>
        <v>5211</v>
      </c>
      <c r="D320" s="131" t="s">
        <v>1353</v>
      </c>
      <c r="E320" s="132">
        <v>43465</v>
      </c>
      <c r="F320" s="218" t="s">
        <v>1392</v>
      </c>
      <c r="G320" s="131" t="s">
        <v>1353</v>
      </c>
      <c r="H320" s="215">
        <v>28</v>
      </c>
      <c r="I320" s="131" t="s">
        <v>258</v>
      </c>
      <c r="J320" s="131" t="s">
        <v>150</v>
      </c>
      <c r="K320" s="131" t="s">
        <v>1355</v>
      </c>
      <c r="L320" s="131" t="s">
        <v>1356</v>
      </c>
      <c r="M320" s="131" t="s">
        <v>1357</v>
      </c>
      <c r="N320" s="131" t="s">
        <v>216</v>
      </c>
      <c r="O320" s="131" t="s">
        <v>1064</v>
      </c>
      <c r="P320" s="131" t="s">
        <v>182</v>
      </c>
      <c r="Q320" s="131" t="s">
        <v>1064</v>
      </c>
      <c r="R320" s="215" t="s">
        <v>240</v>
      </c>
      <c r="S320" s="215" t="s">
        <v>240</v>
      </c>
      <c r="T320" s="215" t="s">
        <v>240</v>
      </c>
      <c r="U320" s="215" t="s">
        <v>240</v>
      </c>
      <c r="V320" s="215" t="s">
        <v>240</v>
      </c>
      <c r="W320" s="132">
        <v>43465</v>
      </c>
      <c r="X320" s="251">
        <v>6136</v>
      </c>
      <c r="Y320" s="136">
        <v>1490</v>
      </c>
      <c r="Z320" s="247">
        <v>1490</v>
      </c>
      <c r="AA320" s="131" t="s">
        <v>268</v>
      </c>
      <c r="AB320" s="131" t="s">
        <v>269</v>
      </c>
      <c r="AC320" s="138"/>
      <c r="AD320" s="138"/>
      <c r="AE320" s="138"/>
      <c r="AF320" s="138"/>
      <c r="AG320" s="138"/>
      <c r="AH320" s="138"/>
    </row>
    <row r="321" spans="1:34" ht="41.25" customHeight="1">
      <c r="A321" s="131">
        <v>5621000006</v>
      </c>
      <c r="B321" s="131" t="s">
        <v>1359</v>
      </c>
      <c r="C321" s="131" t="str">
        <f t="shared" si="10"/>
        <v>5621</v>
      </c>
      <c r="D321" s="131" t="s">
        <v>1358</v>
      </c>
      <c r="E321" s="132">
        <v>43427</v>
      </c>
      <c r="F321" s="218" t="s">
        <v>1391</v>
      </c>
      <c r="G321" s="131" t="s">
        <v>1358</v>
      </c>
      <c r="H321" s="215">
        <v>9</v>
      </c>
      <c r="I321" s="131" t="s">
        <v>1382</v>
      </c>
      <c r="J321" s="131" t="s">
        <v>129</v>
      </c>
      <c r="K321" s="131" t="s">
        <v>1360</v>
      </c>
      <c r="L321" s="131" t="s">
        <v>1361</v>
      </c>
      <c r="M321" s="131" t="s">
        <v>1362</v>
      </c>
      <c r="N321" s="131" t="s">
        <v>216</v>
      </c>
      <c r="O321" s="131" t="s">
        <v>1064</v>
      </c>
      <c r="P321" s="131" t="s">
        <v>182</v>
      </c>
      <c r="Q321" s="131" t="s">
        <v>1064</v>
      </c>
      <c r="R321" s="215" t="s">
        <v>240</v>
      </c>
      <c r="S321" s="215" t="s">
        <v>240</v>
      </c>
      <c r="T321" s="215" t="s">
        <v>240</v>
      </c>
      <c r="U321" s="215" t="s">
        <v>240</v>
      </c>
      <c r="V321" s="215" t="s">
        <v>240</v>
      </c>
      <c r="W321" s="132">
        <v>43427</v>
      </c>
      <c r="X321" s="251">
        <v>10</v>
      </c>
      <c r="Y321" s="136">
        <v>11490.63</v>
      </c>
      <c r="Z321" s="136">
        <v>11490.63</v>
      </c>
      <c r="AA321" s="131" t="s">
        <v>268</v>
      </c>
      <c r="AB321" s="131" t="s">
        <v>269</v>
      </c>
      <c r="AC321" s="138"/>
      <c r="AD321" s="138"/>
      <c r="AE321" s="138"/>
      <c r="AF321" s="138"/>
      <c r="AG321" s="138"/>
      <c r="AH321" s="138"/>
    </row>
    <row r="322" spans="1:34" ht="41.25" customHeight="1">
      <c r="A322" s="131">
        <v>5911000003</v>
      </c>
      <c r="B322" s="131" t="s">
        <v>1364</v>
      </c>
      <c r="C322" s="131" t="str">
        <f t="shared" si="10"/>
        <v>5911</v>
      </c>
      <c r="D322" s="131" t="s">
        <v>1363</v>
      </c>
      <c r="E322" s="132">
        <v>43445</v>
      </c>
      <c r="F322" s="218" t="s">
        <v>1393</v>
      </c>
      <c r="G322" s="131" t="s">
        <v>1363</v>
      </c>
      <c r="H322" s="215">
        <v>5</v>
      </c>
      <c r="I322" s="131" t="s">
        <v>1372</v>
      </c>
      <c r="J322" s="131" t="s">
        <v>153</v>
      </c>
      <c r="K322" s="278" t="s">
        <v>1261</v>
      </c>
      <c r="L322" s="275" t="s">
        <v>1261</v>
      </c>
      <c r="M322" s="275" t="s">
        <v>1261</v>
      </c>
      <c r="N322" s="131" t="s">
        <v>216</v>
      </c>
      <c r="O322" s="131" t="s">
        <v>1064</v>
      </c>
      <c r="P322" s="131" t="s">
        <v>1064</v>
      </c>
      <c r="Q322" s="131" t="s">
        <v>1064</v>
      </c>
      <c r="R322" s="215" t="s">
        <v>240</v>
      </c>
      <c r="S322" s="215" t="s">
        <v>240</v>
      </c>
      <c r="T322" s="215" t="s">
        <v>240</v>
      </c>
      <c r="U322" s="215" t="s">
        <v>240</v>
      </c>
      <c r="V322" s="215" t="s">
        <v>240</v>
      </c>
      <c r="W322" s="132">
        <v>43445</v>
      </c>
      <c r="X322" s="279" t="s">
        <v>1365</v>
      </c>
      <c r="Y322" s="136">
        <v>15080</v>
      </c>
      <c r="Z322" s="136">
        <v>15080</v>
      </c>
      <c r="AA322" s="131" t="s">
        <v>268</v>
      </c>
      <c r="AB322" s="131" t="s">
        <v>269</v>
      </c>
      <c r="AC322" s="138"/>
      <c r="AD322" s="138"/>
      <c r="AE322" s="138"/>
      <c r="AF322" s="138"/>
      <c r="AG322" s="138"/>
      <c r="AH322" s="138"/>
    </row>
    <row r="323" spans="1:34" ht="41.25" customHeight="1">
      <c r="A323" s="162" t="s">
        <v>1402</v>
      </c>
      <c r="B323" s="131">
        <v>5911</v>
      </c>
      <c r="C323" s="131" t="str">
        <f t="shared" si="10"/>
        <v>5911</v>
      </c>
      <c r="D323" s="131" t="s">
        <v>1403</v>
      </c>
      <c r="E323" s="132">
        <v>43565</v>
      </c>
      <c r="F323" s="218" t="s">
        <v>1404</v>
      </c>
      <c r="G323" s="131" t="s">
        <v>1403</v>
      </c>
      <c r="H323" s="215">
        <v>40</v>
      </c>
      <c r="I323" s="131" t="s">
        <v>1405</v>
      </c>
      <c r="J323" s="131" t="s">
        <v>153</v>
      </c>
      <c r="K323" s="278" t="s">
        <v>1406</v>
      </c>
      <c r="L323" s="275" t="s">
        <v>1406</v>
      </c>
      <c r="M323" s="275" t="s">
        <v>1406</v>
      </c>
      <c r="N323" s="131" t="s">
        <v>216</v>
      </c>
      <c r="O323" s="131" t="s">
        <v>1064</v>
      </c>
      <c r="P323" s="131" t="s">
        <v>182</v>
      </c>
      <c r="Q323" s="131" t="s">
        <v>1064</v>
      </c>
      <c r="R323" s="215" t="s">
        <v>240</v>
      </c>
      <c r="S323" s="215" t="s">
        <v>240</v>
      </c>
      <c r="T323" s="215" t="s">
        <v>240</v>
      </c>
      <c r="U323" s="215" t="s">
        <v>240</v>
      </c>
      <c r="V323" s="215" t="s">
        <v>240</v>
      </c>
      <c r="W323" s="132">
        <v>43565</v>
      </c>
      <c r="X323" s="281">
        <v>1846</v>
      </c>
      <c r="Y323" s="136">
        <v>3944</v>
      </c>
      <c r="Z323" s="136">
        <v>3944</v>
      </c>
      <c r="AA323" s="131" t="s">
        <v>268</v>
      </c>
      <c r="AB323" s="131" t="s">
        <v>269</v>
      </c>
      <c r="AC323" s="138"/>
      <c r="AD323" s="138"/>
      <c r="AE323" s="138"/>
      <c r="AF323" s="138"/>
      <c r="AG323" s="138"/>
      <c r="AH323" s="138"/>
    </row>
    <row r="324" spans="1:34" ht="41.25" customHeight="1">
      <c r="A324" s="131" t="s">
        <v>1407</v>
      </c>
      <c r="B324" s="131">
        <v>5911</v>
      </c>
      <c r="C324" s="131">
        <v>5911</v>
      </c>
      <c r="D324" s="131" t="s">
        <v>1408</v>
      </c>
      <c r="E324" s="132">
        <v>43550</v>
      </c>
      <c r="F324" s="218" t="s">
        <v>1396</v>
      </c>
      <c r="G324" s="131" t="s">
        <v>1408</v>
      </c>
      <c r="H324" s="215">
        <v>75</v>
      </c>
      <c r="I324" s="131" t="s">
        <v>1397</v>
      </c>
      <c r="J324" s="131" t="s">
        <v>1398</v>
      </c>
      <c r="K324" s="278" t="s">
        <v>1406</v>
      </c>
      <c r="L324" s="275" t="s">
        <v>1406</v>
      </c>
      <c r="M324" s="275">
        <v>56112104</v>
      </c>
      <c r="N324" s="131" t="s">
        <v>216</v>
      </c>
      <c r="O324" s="131" t="s">
        <v>1064</v>
      </c>
      <c r="P324" s="131" t="s">
        <v>182</v>
      </c>
      <c r="Q324" s="131" t="s">
        <v>1064</v>
      </c>
      <c r="R324" s="215" t="s">
        <v>240</v>
      </c>
      <c r="S324" s="215" t="s">
        <v>240</v>
      </c>
      <c r="T324" s="215" t="s">
        <v>240</v>
      </c>
      <c r="U324" s="215" t="s">
        <v>240</v>
      </c>
      <c r="V324" s="215" t="s">
        <v>240</v>
      </c>
      <c r="W324" s="132">
        <v>43550</v>
      </c>
      <c r="X324" s="280" t="s">
        <v>1411</v>
      </c>
      <c r="Y324" s="136">
        <v>2399.0100000000002</v>
      </c>
      <c r="Z324" s="136">
        <v>2399.0100000000002</v>
      </c>
      <c r="AA324" s="131" t="s">
        <v>268</v>
      </c>
      <c r="AB324" s="131" t="s">
        <v>269</v>
      </c>
      <c r="AC324" s="138"/>
      <c r="AD324" s="138"/>
      <c r="AE324" s="138"/>
      <c r="AF324" s="138"/>
      <c r="AG324" s="138"/>
      <c r="AH324" s="138"/>
    </row>
    <row r="325" spans="1:34" ht="41.25" customHeight="1">
      <c r="A325" s="131" t="s">
        <v>1409</v>
      </c>
      <c r="B325" s="131">
        <v>5911</v>
      </c>
      <c r="C325" s="131">
        <v>5911</v>
      </c>
      <c r="D325" s="131" t="s">
        <v>1408</v>
      </c>
      <c r="E325" s="132">
        <v>43551</v>
      </c>
      <c r="F325" s="218" t="s">
        <v>1410</v>
      </c>
      <c r="G325" s="131" t="s">
        <v>1408</v>
      </c>
      <c r="H325" s="215">
        <v>76</v>
      </c>
      <c r="I325" s="131" t="s">
        <v>1061</v>
      </c>
      <c r="J325" s="131" t="s">
        <v>1398</v>
      </c>
      <c r="K325" s="278" t="s">
        <v>1406</v>
      </c>
      <c r="L325" s="275" t="s">
        <v>1406</v>
      </c>
      <c r="M325" s="275">
        <v>56112105</v>
      </c>
      <c r="N325" s="131" t="s">
        <v>216</v>
      </c>
      <c r="O325" s="131" t="s">
        <v>1064</v>
      </c>
      <c r="P325" s="131" t="s">
        <v>182</v>
      </c>
      <c r="Q325" s="131" t="s">
        <v>1064</v>
      </c>
      <c r="R325" s="215" t="s">
        <v>240</v>
      </c>
      <c r="S325" s="215" t="s">
        <v>240</v>
      </c>
      <c r="T325" s="215" t="s">
        <v>240</v>
      </c>
      <c r="U325" s="215" t="s">
        <v>240</v>
      </c>
      <c r="V325" s="215" t="s">
        <v>240</v>
      </c>
      <c r="W325" s="132">
        <v>43551</v>
      </c>
      <c r="X325" s="280" t="s">
        <v>1412</v>
      </c>
      <c r="Y325" s="136">
        <v>2399.0100000000002</v>
      </c>
      <c r="Z325" s="136">
        <v>2399.0100000000002</v>
      </c>
      <c r="AA325" s="131" t="s">
        <v>268</v>
      </c>
      <c r="AB325" s="131" t="s">
        <v>269</v>
      </c>
      <c r="AC325" s="138"/>
      <c r="AD325" s="138"/>
      <c r="AE325" s="138"/>
      <c r="AF325" s="138"/>
      <c r="AG325" s="138"/>
      <c r="AH325" s="138"/>
    </row>
    <row r="326" spans="1:34" ht="41.25" customHeight="1">
      <c r="A326" s="131" t="s">
        <v>1413</v>
      </c>
      <c r="B326" s="131">
        <v>5911</v>
      </c>
      <c r="C326" s="131">
        <v>5911</v>
      </c>
      <c r="D326" s="131" t="s">
        <v>1417</v>
      </c>
      <c r="E326" s="132">
        <v>43551</v>
      </c>
      <c r="F326" s="218" t="s">
        <v>1414</v>
      </c>
      <c r="G326" s="131" t="s">
        <v>1417</v>
      </c>
      <c r="H326" s="215">
        <v>77</v>
      </c>
      <c r="I326" s="131" t="s">
        <v>1415</v>
      </c>
      <c r="J326" s="131" t="s">
        <v>1171</v>
      </c>
      <c r="K326" s="278" t="s">
        <v>1416</v>
      </c>
      <c r="L326" s="275" t="s">
        <v>1418</v>
      </c>
      <c r="M326" s="275" t="s">
        <v>1419</v>
      </c>
      <c r="N326" s="131" t="s">
        <v>216</v>
      </c>
      <c r="O326" s="131" t="s">
        <v>1064</v>
      </c>
      <c r="P326" s="131" t="s">
        <v>182</v>
      </c>
      <c r="Q326" s="131" t="s">
        <v>1064</v>
      </c>
      <c r="R326" s="215" t="s">
        <v>240</v>
      </c>
      <c r="S326" s="215" t="s">
        <v>240</v>
      </c>
      <c r="T326" s="215" t="s">
        <v>240</v>
      </c>
      <c r="U326" s="215" t="s">
        <v>240</v>
      </c>
      <c r="V326" s="215" t="s">
        <v>240</v>
      </c>
      <c r="W326" s="132">
        <v>43551</v>
      </c>
      <c r="X326" s="279" t="s">
        <v>1401</v>
      </c>
      <c r="Y326" s="136">
        <v>878.99</v>
      </c>
      <c r="Z326" s="136">
        <v>878.99</v>
      </c>
      <c r="AA326" s="131" t="s">
        <v>268</v>
      </c>
      <c r="AB326" s="131" t="s">
        <v>269</v>
      </c>
      <c r="AC326" s="138"/>
      <c r="AD326" s="138"/>
      <c r="AE326" s="138"/>
      <c r="AF326" s="138"/>
      <c r="AG326" s="138"/>
      <c r="AH326" s="138"/>
    </row>
    <row r="327" spans="1:34" ht="41.25" customHeight="1">
      <c r="A327" s="131" t="s">
        <v>1420</v>
      </c>
      <c r="B327" s="131">
        <v>5911</v>
      </c>
      <c r="C327" s="131">
        <v>5911</v>
      </c>
      <c r="D327" s="131" t="s">
        <v>1421</v>
      </c>
      <c r="E327" s="132">
        <v>43551</v>
      </c>
      <c r="F327" s="218" t="s">
        <v>1423</v>
      </c>
      <c r="G327" s="131" t="s">
        <v>1422</v>
      </c>
      <c r="H327" s="215">
        <v>78</v>
      </c>
      <c r="I327" s="131" t="s">
        <v>1062</v>
      </c>
      <c r="J327" s="131" t="s">
        <v>578</v>
      </c>
      <c r="K327" s="278" t="s">
        <v>1406</v>
      </c>
      <c r="L327" s="275">
        <v>9000619</v>
      </c>
      <c r="M327" s="275">
        <v>9000619</v>
      </c>
      <c r="N327" s="131" t="s">
        <v>216</v>
      </c>
      <c r="O327" s="131" t="s">
        <v>1064</v>
      </c>
      <c r="P327" s="131" t="s">
        <v>1126</v>
      </c>
      <c r="Q327" s="131" t="s">
        <v>1064</v>
      </c>
      <c r="R327" s="215" t="s">
        <v>240</v>
      </c>
      <c r="S327" s="215" t="s">
        <v>240</v>
      </c>
      <c r="T327" s="215" t="s">
        <v>240</v>
      </c>
      <c r="U327" s="215" t="s">
        <v>240</v>
      </c>
      <c r="V327" s="215" t="s">
        <v>240</v>
      </c>
      <c r="W327" s="132">
        <v>43552</v>
      </c>
      <c r="X327" s="279" t="s">
        <v>1401</v>
      </c>
      <c r="Y327" s="136">
        <v>1099</v>
      </c>
      <c r="Z327" s="136">
        <v>1099</v>
      </c>
      <c r="AA327" s="131" t="s">
        <v>268</v>
      </c>
      <c r="AB327" s="131" t="s">
        <v>269</v>
      </c>
      <c r="AC327" s="138"/>
      <c r="AD327" s="138"/>
      <c r="AE327" s="138"/>
      <c r="AF327" s="138"/>
      <c r="AG327" s="138"/>
      <c r="AH327" s="138"/>
    </row>
    <row r="328" spans="1:34" ht="41.25" customHeight="1">
      <c r="A328" s="131" t="s">
        <v>1424</v>
      </c>
      <c r="B328" s="131">
        <v>5151</v>
      </c>
      <c r="C328" s="131">
        <v>5151</v>
      </c>
      <c r="D328" s="131" t="s">
        <v>1425</v>
      </c>
      <c r="E328" s="132">
        <v>43551</v>
      </c>
      <c r="F328" s="218" t="s">
        <v>1426</v>
      </c>
      <c r="G328" s="131" t="s">
        <v>1425</v>
      </c>
      <c r="H328" s="215">
        <v>32</v>
      </c>
      <c r="I328" s="131" t="s">
        <v>1405</v>
      </c>
      <c r="J328" s="131" t="s">
        <v>153</v>
      </c>
      <c r="K328" s="278" t="s">
        <v>588</v>
      </c>
      <c r="L328" s="275" t="s">
        <v>1427</v>
      </c>
      <c r="M328" s="275" t="s">
        <v>1428</v>
      </c>
      <c r="N328" s="131" t="s">
        <v>216</v>
      </c>
      <c r="O328" s="131" t="s">
        <v>1064</v>
      </c>
      <c r="P328" s="131" t="s">
        <v>1126</v>
      </c>
      <c r="Q328" s="131" t="s">
        <v>1064</v>
      </c>
      <c r="R328" s="215" t="s">
        <v>240</v>
      </c>
      <c r="S328" s="215" t="s">
        <v>240</v>
      </c>
      <c r="T328" s="215" t="s">
        <v>240</v>
      </c>
      <c r="U328" s="215" t="s">
        <v>240</v>
      </c>
      <c r="V328" s="215" t="s">
        <v>240</v>
      </c>
      <c r="W328" s="132">
        <v>43551</v>
      </c>
      <c r="X328" s="279" t="s">
        <v>1401</v>
      </c>
      <c r="Y328" s="136">
        <v>7999.2</v>
      </c>
      <c r="Z328" s="136">
        <v>7999.2</v>
      </c>
      <c r="AA328" s="131" t="s">
        <v>268</v>
      </c>
      <c r="AB328" s="131" t="s">
        <v>269</v>
      </c>
      <c r="AC328" s="138"/>
      <c r="AD328" s="138"/>
      <c r="AE328" s="138"/>
      <c r="AF328" s="138"/>
      <c r="AG328" s="138"/>
      <c r="AH328" s="138"/>
    </row>
    <row r="329" spans="1:34" ht="41.25" customHeight="1">
      <c r="A329" s="131" t="s">
        <v>1429</v>
      </c>
      <c r="B329" s="131">
        <v>5151</v>
      </c>
      <c r="C329" s="131">
        <v>5151</v>
      </c>
      <c r="D329" s="131" t="s">
        <v>1425</v>
      </c>
      <c r="E329" s="132">
        <v>43552</v>
      </c>
      <c r="F329" s="218" t="s">
        <v>1430</v>
      </c>
      <c r="G329" s="131" t="s">
        <v>1425</v>
      </c>
      <c r="H329" s="215">
        <v>33</v>
      </c>
      <c r="I329" s="131" t="s">
        <v>1432</v>
      </c>
      <c r="J329" s="131" t="s">
        <v>129</v>
      </c>
      <c r="K329" s="278" t="s">
        <v>588</v>
      </c>
      <c r="L329" s="275" t="s">
        <v>1427</v>
      </c>
      <c r="M329" s="275" t="s">
        <v>1428</v>
      </c>
      <c r="N329" s="131" t="s">
        <v>216</v>
      </c>
      <c r="O329" s="131" t="s">
        <v>1064</v>
      </c>
      <c r="P329" s="131" t="s">
        <v>1126</v>
      </c>
      <c r="Q329" s="131" t="s">
        <v>1064</v>
      </c>
      <c r="R329" s="215" t="s">
        <v>240</v>
      </c>
      <c r="S329" s="215" t="s">
        <v>240</v>
      </c>
      <c r="T329" s="215" t="s">
        <v>240</v>
      </c>
      <c r="U329" s="215" t="s">
        <v>240</v>
      </c>
      <c r="V329" s="215" t="s">
        <v>240</v>
      </c>
      <c r="W329" s="132">
        <v>43552</v>
      </c>
      <c r="X329" s="279" t="s">
        <v>1431</v>
      </c>
      <c r="Y329" s="136">
        <v>7999.2</v>
      </c>
      <c r="Z329" s="136">
        <v>7999.2</v>
      </c>
      <c r="AA329" s="131" t="s">
        <v>268</v>
      </c>
      <c r="AB329" s="131" t="s">
        <v>269</v>
      </c>
      <c r="AC329" s="138"/>
      <c r="AD329" s="138"/>
      <c r="AE329" s="138"/>
      <c r="AF329" s="138"/>
      <c r="AG329" s="138"/>
      <c r="AH329" s="138"/>
    </row>
    <row r="330" spans="1:34" ht="41.25" customHeight="1">
      <c r="A330" s="131" t="s">
        <v>1434</v>
      </c>
      <c r="B330" s="131">
        <v>5411</v>
      </c>
      <c r="C330" s="131">
        <v>5411</v>
      </c>
      <c r="D330" s="131" t="s">
        <v>1435</v>
      </c>
      <c r="E330" s="132">
        <v>43770</v>
      </c>
      <c r="F330" s="218" t="s">
        <v>1436</v>
      </c>
      <c r="G330" s="131" t="s">
        <v>1435</v>
      </c>
      <c r="H330" s="215">
        <v>2</v>
      </c>
      <c r="I330" s="131" t="s">
        <v>1367</v>
      </c>
      <c r="J330" s="131" t="s">
        <v>150</v>
      </c>
      <c r="K330" s="278" t="s">
        <v>192</v>
      </c>
      <c r="L330" s="275">
        <v>2019</v>
      </c>
      <c r="M330" s="275" t="s">
        <v>1437</v>
      </c>
      <c r="N330" s="131" t="s">
        <v>216</v>
      </c>
      <c r="O330" s="131" t="s">
        <v>1064</v>
      </c>
      <c r="P330" s="131" t="s">
        <v>1438</v>
      </c>
      <c r="Q330" s="131" t="s">
        <v>1064</v>
      </c>
      <c r="R330" s="162" t="s">
        <v>1447</v>
      </c>
      <c r="S330" s="162">
        <v>2124529</v>
      </c>
      <c r="T330" s="215" t="s">
        <v>240</v>
      </c>
      <c r="U330" s="215" t="s">
        <v>240</v>
      </c>
      <c r="V330" s="215" t="s">
        <v>240</v>
      </c>
      <c r="W330" s="132">
        <v>43770</v>
      </c>
      <c r="X330" s="279" t="s">
        <v>1439</v>
      </c>
      <c r="Y330" s="136">
        <v>596800</v>
      </c>
      <c r="Z330" s="136">
        <v>596800</v>
      </c>
      <c r="AA330" s="131" t="s">
        <v>268</v>
      </c>
      <c r="AB330" s="131" t="s">
        <v>269</v>
      </c>
      <c r="AC330" s="138"/>
      <c r="AD330" s="138"/>
      <c r="AE330" s="138"/>
      <c r="AF330" s="138"/>
      <c r="AG330" s="138"/>
      <c r="AH330" s="138"/>
    </row>
    <row r="331" spans="1:34" ht="41.25" customHeight="1">
      <c r="A331" s="131" t="s">
        <v>1440</v>
      </c>
      <c r="B331" s="131">
        <v>5411</v>
      </c>
      <c r="C331" s="131">
        <v>5411</v>
      </c>
      <c r="D331" s="131" t="s">
        <v>1441</v>
      </c>
      <c r="E331" s="132">
        <v>43539</v>
      </c>
      <c r="F331" s="218" t="s">
        <v>1442</v>
      </c>
      <c r="G331" s="131" t="s">
        <v>1441</v>
      </c>
      <c r="H331" s="215">
        <v>3</v>
      </c>
      <c r="I331" s="131" t="s">
        <v>1443</v>
      </c>
      <c r="J331" s="131" t="s">
        <v>129</v>
      </c>
      <c r="K331" s="278" t="s">
        <v>1444</v>
      </c>
      <c r="L331" s="275" t="s">
        <v>1445</v>
      </c>
      <c r="M331" s="275" t="s">
        <v>1446</v>
      </c>
      <c r="N331" s="131" t="s">
        <v>216</v>
      </c>
      <c r="O331" s="131" t="s">
        <v>1064</v>
      </c>
      <c r="P331" s="131" t="s">
        <v>1126</v>
      </c>
      <c r="Q331" s="131" t="s">
        <v>1064</v>
      </c>
      <c r="R331" s="162" t="s">
        <v>240</v>
      </c>
      <c r="S331" s="162" t="s">
        <v>240</v>
      </c>
      <c r="T331" s="215" t="s">
        <v>240</v>
      </c>
      <c r="U331" s="215" t="s">
        <v>240</v>
      </c>
      <c r="V331" s="215" t="s">
        <v>240</v>
      </c>
      <c r="W331" s="132">
        <v>43539</v>
      </c>
      <c r="X331" s="281">
        <v>659</v>
      </c>
      <c r="Y331" s="136">
        <v>24520</v>
      </c>
      <c r="Z331" s="136">
        <v>24520</v>
      </c>
      <c r="AA331" s="131" t="s">
        <v>268</v>
      </c>
      <c r="AB331" s="131" t="s">
        <v>269</v>
      </c>
      <c r="AC331" s="138"/>
      <c r="AD331" s="138"/>
      <c r="AE331" s="138"/>
      <c r="AF331" s="138"/>
      <c r="AG331" s="138"/>
      <c r="AH331" s="138"/>
    </row>
    <row r="332" spans="1:34" ht="41.25" customHeight="1">
      <c r="A332" s="132" t="s">
        <v>1394</v>
      </c>
      <c r="B332" s="131">
        <v>5111</v>
      </c>
      <c r="C332" s="256">
        <v>5111</v>
      </c>
      <c r="D332" s="256" t="s">
        <v>1395</v>
      </c>
      <c r="E332" s="258">
        <v>43551</v>
      </c>
      <c r="F332" s="259" t="s">
        <v>1396</v>
      </c>
      <c r="G332" s="256" t="s">
        <v>1395</v>
      </c>
      <c r="H332" s="256">
        <v>39</v>
      </c>
      <c r="I332" s="256" t="s">
        <v>1397</v>
      </c>
      <c r="J332" s="256" t="s">
        <v>1398</v>
      </c>
      <c r="K332" s="256" t="s">
        <v>1399</v>
      </c>
      <c r="L332" s="256">
        <v>9001227</v>
      </c>
      <c r="M332" s="256">
        <v>9001227</v>
      </c>
      <c r="N332" s="131" t="s">
        <v>216</v>
      </c>
      <c r="O332" s="131" t="s">
        <v>1064</v>
      </c>
      <c r="P332" s="131" t="s">
        <v>1400</v>
      </c>
      <c r="Q332" s="131" t="s">
        <v>1064</v>
      </c>
      <c r="R332" s="215" t="s">
        <v>240</v>
      </c>
      <c r="S332" s="215" t="s">
        <v>240</v>
      </c>
      <c r="T332" s="215" t="s">
        <v>240</v>
      </c>
      <c r="U332" s="215" t="s">
        <v>240</v>
      </c>
      <c r="V332" s="215" t="s">
        <v>240</v>
      </c>
      <c r="W332" s="258">
        <v>43551</v>
      </c>
      <c r="X332" s="260" t="s">
        <v>1401</v>
      </c>
      <c r="Y332" s="248">
        <v>1949</v>
      </c>
      <c r="Z332" s="261">
        <v>1949</v>
      </c>
      <c r="AA332" s="131" t="s">
        <v>268</v>
      </c>
      <c r="AB332" s="131" t="s">
        <v>269</v>
      </c>
      <c r="AC332" s="138"/>
      <c r="AD332" s="138"/>
      <c r="AE332" s="138"/>
      <c r="AF332" s="138"/>
      <c r="AG332" s="138"/>
      <c r="AH332" s="138"/>
    </row>
    <row r="333" spans="1:34" ht="41.25" customHeight="1">
      <c r="A333" s="138" t="s">
        <v>1455</v>
      </c>
      <c r="B333" s="131">
        <v>5151</v>
      </c>
      <c r="C333" s="256">
        <v>5151</v>
      </c>
      <c r="D333" s="256" t="s">
        <v>1448</v>
      </c>
      <c r="E333" s="258">
        <v>43556</v>
      </c>
      <c r="F333" s="259" t="s">
        <v>1449</v>
      </c>
      <c r="G333" s="251" t="s">
        <v>1450</v>
      </c>
      <c r="H333" s="256">
        <v>2</v>
      </c>
      <c r="I333" s="283" t="s">
        <v>1459</v>
      </c>
      <c r="J333" s="283" t="s">
        <v>1451</v>
      </c>
      <c r="K333" s="251" t="s">
        <v>1452</v>
      </c>
      <c r="L333" s="251" t="s">
        <v>1453</v>
      </c>
      <c r="M333" s="251" t="s">
        <v>1454</v>
      </c>
      <c r="N333" s="131" t="s">
        <v>216</v>
      </c>
      <c r="O333" s="131" t="s">
        <v>1064</v>
      </c>
      <c r="P333" s="131" t="s">
        <v>1474</v>
      </c>
      <c r="Q333" s="131" t="s">
        <v>1064</v>
      </c>
      <c r="R333" s="215" t="s">
        <v>240</v>
      </c>
      <c r="S333" s="215" t="s">
        <v>240</v>
      </c>
      <c r="T333" s="215" t="s">
        <v>240</v>
      </c>
      <c r="U333" s="215" t="s">
        <v>240</v>
      </c>
      <c r="V333" s="215" t="s">
        <v>240</v>
      </c>
      <c r="W333" s="258">
        <v>43556</v>
      </c>
      <c r="X333" s="260" t="s">
        <v>1473</v>
      </c>
      <c r="Y333" s="261">
        <v>27657.3</v>
      </c>
      <c r="Z333" s="261">
        <v>27657.3</v>
      </c>
      <c r="AA333" s="131" t="s">
        <v>268</v>
      </c>
      <c r="AB333" s="131" t="s">
        <v>269</v>
      </c>
      <c r="AC333" s="138"/>
      <c r="AD333" s="138"/>
      <c r="AE333" s="138"/>
      <c r="AF333" s="138"/>
      <c r="AG333" s="138"/>
      <c r="AH333" s="138"/>
    </row>
    <row r="334" spans="1:34" ht="41.25" customHeight="1">
      <c r="A334" s="131" t="s">
        <v>1462</v>
      </c>
      <c r="B334" s="138">
        <v>5151</v>
      </c>
      <c r="C334" s="138">
        <v>5151</v>
      </c>
      <c r="D334" s="138" t="s">
        <v>1456</v>
      </c>
      <c r="E334" s="132">
        <v>43563</v>
      </c>
      <c r="F334" s="138" t="s">
        <v>1457</v>
      </c>
      <c r="G334" s="138" t="s">
        <v>1456</v>
      </c>
      <c r="H334" s="138">
        <v>3</v>
      </c>
      <c r="I334" s="251" t="s">
        <v>1458</v>
      </c>
      <c r="J334" s="135" t="s">
        <v>153</v>
      </c>
      <c r="K334" s="284" t="s">
        <v>608</v>
      </c>
      <c r="L334" s="285" t="s">
        <v>1460</v>
      </c>
      <c r="M334" s="251" t="s">
        <v>1461</v>
      </c>
      <c r="N334" s="282" t="s">
        <v>216</v>
      </c>
      <c r="O334" s="131" t="s">
        <v>1064</v>
      </c>
      <c r="P334" s="131" t="s">
        <v>182</v>
      </c>
      <c r="Q334" s="131" t="s">
        <v>1064</v>
      </c>
      <c r="R334" s="215" t="s">
        <v>240</v>
      </c>
      <c r="S334" s="215" t="s">
        <v>240</v>
      </c>
      <c r="T334" s="215" t="s">
        <v>240</v>
      </c>
      <c r="U334" s="215" t="s">
        <v>240</v>
      </c>
      <c r="V334" s="215" t="s">
        <v>240</v>
      </c>
      <c r="W334" s="132">
        <v>43563</v>
      </c>
      <c r="X334" s="290">
        <v>2394</v>
      </c>
      <c r="Y334" s="136">
        <v>3450</v>
      </c>
      <c r="Z334" s="136">
        <v>3450</v>
      </c>
      <c r="AA334" s="131" t="s">
        <v>268</v>
      </c>
      <c r="AB334" s="131" t="s">
        <v>269</v>
      </c>
      <c r="AC334" s="138"/>
      <c r="AD334" s="138"/>
      <c r="AE334" s="138"/>
      <c r="AF334" s="138"/>
      <c r="AG334" s="138"/>
      <c r="AH334" s="138"/>
    </row>
    <row r="335" spans="1:34" ht="41.25" customHeight="1">
      <c r="A335" s="138" t="s">
        <v>1463</v>
      </c>
      <c r="B335" s="138">
        <v>5151</v>
      </c>
      <c r="C335" s="138">
        <v>5151</v>
      </c>
      <c r="D335" s="138" t="s">
        <v>1456</v>
      </c>
      <c r="E335" s="132">
        <v>43563</v>
      </c>
      <c r="F335" s="251" t="s">
        <v>1464</v>
      </c>
      <c r="G335" s="138" t="s">
        <v>1456</v>
      </c>
      <c r="H335" s="138">
        <v>4</v>
      </c>
      <c r="I335" s="251" t="s">
        <v>1465</v>
      </c>
      <c r="J335" s="138" t="s">
        <v>1466</v>
      </c>
      <c r="K335" s="284" t="s">
        <v>608</v>
      </c>
      <c r="L335" s="251" t="s">
        <v>1460</v>
      </c>
      <c r="M335" s="286" t="s">
        <v>1467</v>
      </c>
      <c r="N335" s="282" t="s">
        <v>216</v>
      </c>
      <c r="O335" s="131" t="s">
        <v>1064</v>
      </c>
      <c r="P335" s="256" t="s">
        <v>1400</v>
      </c>
      <c r="Q335" s="131" t="s">
        <v>1064</v>
      </c>
      <c r="R335" s="215" t="s">
        <v>240</v>
      </c>
      <c r="S335" s="215" t="s">
        <v>240</v>
      </c>
      <c r="T335" s="215" t="s">
        <v>240</v>
      </c>
      <c r="U335" s="215" t="s">
        <v>240</v>
      </c>
      <c r="V335" s="215" t="s">
        <v>240</v>
      </c>
      <c r="W335" s="132">
        <v>43563</v>
      </c>
      <c r="X335" s="164">
        <v>2394</v>
      </c>
      <c r="Y335" s="136">
        <v>3450</v>
      </c>
      <c r="Z335" s="136">
        <v>3450</v>
      </c>
      <c r="AA335" s="131" t="s">
        <v>268</v>
      </c>
      <c r="AB335" s="131" t="s">
        <v>269</v>
      </c>
      <c r="AC335" s="138"/>
      <c r="AD335" s="138"/>
      <c r="AE335" s="138"/>
      <c r="AF335" s="138"/>
      <c r="AG335" s="138"/>
      <c r="AH335" s="138"/>
    </row>
    <row r="336" spans="1:34" ht="41.25" customHeight="1">
      <c r="A336" s="131" t="s">
        <v>1433</v>
      </c>
      <c r="B336" s="131">
        <v>5151</v>
      </c>
      <c r="C336" s="131">
        <v>5151</v>
      </c>
      <c r="D336" s="131" t="s">
        <v>1468</v>
      </c>
      <c r="E336" s="132">
        <v>43711</v>
      </c>
      <c r="F336" s="133" t="s">
        <v>1469</v>
      </c>
      <c r="G336" s="131" t="s">
        <v>1468</v>
      </c>
      <c r="H336" s="131">
        <v>34</v>
      </c>
      <c r="I336" s="251" t="s">
        <v>1389</v>
      </c>
      <c r="J336" s="131" t="s">
        <v>1390</v>
      </c>
      <c r="K336" s="287" t="s">
        <v>588</v>
      </c>
      <c r="L336" t="s">
        <v>1470</v>
      </c>
      <c r="M336" t="s">
        <v>1471</v>
      </c>
      <c r="N336" s="282" t="s">
        <v>216</v>
      </c>
      <c r="O336" s="131" t="s">
        <v>1064</v>
      </c>
      <c r="P336" s="131" t="s">
        <v>182</v>
      </c>
      <c r="Q336" s="131" t="s">
        <v>1064</v>
      </c>
      <c r="R336" s="131" t="s">
        <v>1064</v>
      </c>
      <c r="S336" s="215" t="s">
        <v>240</v>
      </c>
      <c r="T336" s="215" t="s">
        <v>240</v>
      </c>
      <c r="U336" s="215" t="s">
        <v>240</v>
      </c>
      <c r="V336" s="215" t="s">
        <v>240</v>
      </c>
      <c r="W336" s="132">
        <v>43711</v>
      </c>
      <c r="X336" s="251" t="s">
        <v>1472</v>
      </c>
      <c r="Y336" s="136">
        <v>7999</v>
      </c>
      <c r="Z336" s="247">
        <v>7999</v>
      </c>
      <c r="AA336" s="131" t="s">
        <v>268</v>
      </c>
      <c r="AB336" s="131" t="s">
        <v>269</v>
      </c>
      <c r="AC336" s="138"/>
      <c r="AD336" s="138"/>
      <c r="AE336" s="138"/>
      <c r="AF336" s="138"/>
      <c r="AG336" s="138"/>
      <c r="AH336" s="138"/>
    </row>
    <row r="337" spans="1:34" ht="48" customHeight="1">
      <c r="A337" s="131" t="s">
        <v>1475</v>
      </c>
      <c r="B337" s="131">
        <v>5621</v>
      </c>
      <c r="C337" s="131">
        <v>5621</v>
      </c>
      <c r="D337" s="131" t="s">
        <v>1476</v>
      </c>
      <c r="E337" s="132">
        <v>43711</v>
      </c>
      <c r="F337" s="133" t="s">
        <v>1482</v>
      </c>
      <c r="G337" s="131" t="s">
        <v>1508</v>
      </c>
      <c r="H337" s="131">
        <v>2</v>
      </c>
      <c r="I337" s="283" t="s">
        <v>1459</v>
      </c>
      <c r="J337" s="283" t="s">
        <v>1451</v>
      </c>
      <c r="K337" s="131" t="s">
        <v>1478</v>
      </c>
      <c r="L337" s="251" t="s">
        <v>1479</v>
      </c>
      <c r="M337" s="251" t="s">
        <v>1479</v>
      </c>
      <c r="N337" s="282" t="s">
        <v>216</v>
      </c>
      <c r="O337" s="131" t="s">
        <v>1064</v>
      </c>
      <c r="P337" s="131" t="s">
        <v>1506</v>
      </c>
      <c r="Q337" s="131" t="s">
        <v>1064</v>
      </c>
      <c r="R337" s="131" t="s">
        <v>1064</v>
      </c>
      <c r="S337" s="215" t="s">
        <v>240</v>
      </c>
      <c r="T337" s="215" t="s">
        <v>240</v>
      </c>
      <c r="U337" s="215" t="s">
        <v>240</v>
      </c>
      <c r="V337" s="215" t="s">
        <v>240</v>
      </c>
      <c r="W337" s="132">
        <v>43711</v>
      </c>
      <c r="X337" s="251" t="s">
        <v>1477</v>
      </c>
      <c r="Y337" s="247">
        <v>28892.18</v>
      </c>
      <c r="Z337" s="247">
        <v>28892.18</v>
      </c>
      <c r="AA337" s="131" t="s">
        <v>268</v>
      </c>
      <c r="AB337" s="131" t="s">
        <v>269</v>
      </c>
      <c r="AC337" s="138"/>
      <c r="AD337" s="138"/>
      <c r="AE337" s="138"/>
      <c r="AF337" s="138"/>
      <c r="AG337" s="138"/>
      <c r="AH337" s="138"/>
    </row>
    <row r="338" spans="1:34" ht="41.25" customHeight="1">
      <c r="A338" s="131" t="s">
        <v>1481</v>
      </c>
      <c r="B338" s="131">
        <v>5621</v>
      </c>
      <c r="C338" s="131">
        <v>5621</v>
      </c>
      <c r="D338" s="131" t="s">
        <v>1476</v>
      </c>
      <c r="E338" s="132">
        <v>43699</v>
      </c>
      <c r="F338" s="133" t="s">
        <v>1483</v>
      </c>
      <c r="G338" s="131" t="s">
        <v>1509</v>
      </c>
      <c r="H338" s="131">
        <v>1</v>
      </c>
      <c r="I338" s="283" t="s">
        <v>1459</v>
      </c>
      <c r="J338" s="283" t="s">
        <v>1451</v>
      </c>
      <c r="K338" s="131" t="s">
        <v>1478</v>
      </c>
      <c r="L338" s="251" t="s">
        <v>1479</v>
      </c>
      <c r="M338" s="251" t="s">
        <v>1480</v>
      </c>
      <c r="N338" s="282" t="s">
        <v>216</v>
      </c>
      <c r="O338" s="131" t="s">
        <v>1064</v>
      </c>
      <c r="P338" s="131" t="s">
        <v>1506</v>
      </c>
      <c r="Q338" s="131" t="s">
        <v>1064</v>
      </c>
      <c r="R338" s="131" t="s">
        <v>1064</v>
      </c>
      <c r="S338" s="215" t="s">
        <v>240</v>
      </c>
      <c r="T338" s="215" t="s">
        <v>240</v>
      </c>
      <c r="U338" s="215" t="s">
        <v>240</v>
      </c>
      <c r="V338" s="215" t="s">
        <v>240</v>
      </c>
      <c r="W338" s="132">
        <v>43699</v>
      </c>
      <c r="X338" s="251" t="s">
        <v>1507</v>
      </c>
      <c r="Y338" s="136">
        <v>12382.36</v>
      </c>
      <c r="Z338" s="247">
        <v>12382.36</v>
      </c>
      <c r="AA338" s="131" t="s">
        <v>268</v>
      </c>
      <c r="AB338" s="131" t="s">
        <v>269</v>
      </c>
      <c r="AC338" s="138"/>
      <c r="AD338" s="138"/>
      <c r="AE338" s="138"/>
      <c r="AF338" s="138"/>
      <c r="AG338" s="138"/>
      <c r="AH338" s="138"/>
    </row>
    <row r="339" spans="1:34" ht="33.75" customHeight="1">
      <c r="A339" s="131" t="s">
        <v>1484</v>
      </c>
      <c r="B339" s="131">
        <v>5621</v>
      </c>
      <c r="C339" s="131">
        <v>5621</v>
      </c>
      <c r="D339" s="131" t="s">
        <v>1485</v>
      </c>
      <c r="E339" s="132">
        <v>43711</v>
      </c>
      <c r="F339" s="133" t="s">
        <v>1486</v>
      </c>
      <c r="G339" s="131" t="s">
        <v>1485</v>
      </c>
      <c r="H339" s="131">
        <v>2</v>
      </c>
      <c r="I339" s="283" t="s">
        <v>1459</v>
      </c>
      <c r="J339" s="283" t="s">
        <v>1451</v>
      </c>
      <c r="K339" s="131" t="s">
        <v>1487</v>
      </c>
      <c r="L339" s="251" t="s">
        <v>1488</v>
      </c>
      <c r="M339" s="251" t="s">
        <v>1489</v>
      </c>
      <c r="N339" s="282" t="s">
        <v>216</v>
      </c>
      <c r="O339" s="131" t="s">
        <v>1064</v>
      </c>
      <c r="P339" s="131" t="s">
        <v>1506</v>
      </c>
      <c r="Q339" s="131" t="s">
        <v>1064</v>
      </c>
      <c r="R339" s="131" t="s">
        <v>1064</v>
      </c>
      <c r="S339" s="215" t="s">
        <v>240</v>
      </c>
      <c r="T339" s="215" t="s">
        <v>240</v>
      </c>
      <c r="U339" s="215" t="s">
        <v>240</v>
      </c>
      <c r="V339" s="215" t="s">
        <v>240</v>
      </c>
      <c r="W339" s="132">
        <v>43711</v>
      </c>
      <c r="X339" s="251" t="s">
        <v>1490</v>
      </c>
      <c r="Y339" s="136">
        <v>41828</v>
      </c>
      <c r="Z339" s="247">
        <v>41828</v>
      </c>
      <c r="AA339" s="131" t="s">
        <v>268</v>
      </c>
      <c r="AB339" s="131" t="s">
        <v>269</v>
      </c>
      <c r="AC339" s="141"/>
      <c r="AD339" s="141"/>
      <c r="AE339" s="141"/>
      <c r="AF339" s="141"/>
      <c r="AG339" s="141"/>
      <c r="AH339" s="141"/>
    </row>
    <row r="340" spans="1:34" ht="30" customHeight="1">
      <c r="A340" s="131" t="s">
        <v>1491</v>
      </c>
      <c r="B340" s="131">
        <v>5621</v>
      </c>
      <c r="C340" s="131">
        <v>5621</v>
      </c>
      <c r="D340" s="131" t="s">
        <v>1492</v>
      </c>
      <c r="E340" s="132">
        <v>43707</v>
      </c>
      <c r="F340" s="133" t="s">
        <v>1483</v>
      </c>
      <c r="G340" s="131" t="s">
        <v>1492</v>
      </c>
      <c r="H340" s="131">
        <v>1</v>
      </c>
      <c r="I340" s="283" t="s">
        <v>1459</v>
      </c>
      <c r="J340" s="283" t="s">
        <v>1451</v>
      </c>
      <c r="K340" s="131" t="s">
        <v>1493</v>
      </c>
      <c r="L340" s="251" t="s">
        <v>1510</v>
      </c>
      <c r="M340" s="251" t="s">
        <v>1406</v>
      </c>
      <c r="N340" s="282" t="s">
        <v>216</v>
      </c>
      <c r="O340" s="131" t="s">
        <v>1064</v>
      </c>
      <c r="P340" s="215" t="s">
        <v>1519</v>
      </c>
      <c r="Q340" s="131" t="s">
        <v>1064</v>
      </c>
      <c r="R340" s="131" t="s">
        <v>1064</v>
      </c>
      <c r="S340" s="215" t="s">
        <v>240</v>
      </c>
      <c r="T340" s="215" t="s">
        <v>240</v>
      </c>
      <c r="U340" s="215" t="s">
        <v>240</v>
      </c>
      <c r="V340" s="215" t="s">
        <v>240</v>
      </c>
      <c r="W340" s="132">
        <v>43707</v>
      </c>
      <c r="X340" s="251" t="s">
        <v>1494</v>
      </c>
      <c r="Y340" s="136">
        <v>3000</v>
      </c>
      <c r="Z340" s="247">
        <v>3000</v>
      </c>
      <c r="AA340" s="131" t="s">
        <v>268</v>
      </c>
      <c r="AB340" s="131" t="s">
        <v>269</v>
      </c>
    </row>
    <row r="341" spans="1:34" ht="30" customHeight="1">
      <c r="A341" s="131" t="s">
        <v>1495</v>
      </c>
      <c r="B341" s="131">
        <v>5671</v>
      </c>
      <c r="C341" s="131">
        <v>5671</v>
      </c>
      <c r="D341" s="131" t="s">
        <v>1496</v>
      </c>
      <c r="E341" s="132">
        <v>43733</v>
      </c>
      <c r="F341" s="133" t="s">
        <v>1482</v>
      </c>
      <c r="G341" s="131" t="s">
        <v>1497</v>
      </c>
      <c r="H341" s="131">
        <v>1</v>
      </c>
      <c r="I341" s="283" t="s">
        <v>1498</v>
      </c>
      <c r="J341" s="289" t="s">
        <v>129</v>
      </c>
      <c r="K341" s="131" t="s">
        <v>1493</v>
      </c>
      <c r="L341" s="251" t="s">
        <v>1499</v>
      </c>
      <c r="M341" s="251" t="s">
        <v>1500</v>
      </c>
      <c r="N341" s="282" t="s">
        <v>216</v>
      </c>
      <c r="O341" s="131" t="s">
        <v>1064</v>
      </c>
      <c r="P341" s="215" t="s">
        <v>1519</v>
      </c>
      <c r="Q341" s="131" t="s">
        <v>1064</v>
      </c>
      <c r="R341" s="131" t="s">
        <v>1064</v>
      </c>
      <c r="S341" s="215" t="s">
        <v>240</v>
      </c>
      <c r="T341" s="215" t="s">
        <v>240</v>
      </c>
      <c r="U341" s="215" t="s">
        <v>240</v>
      </c>
      <c r="V341" s="215" t="s">
        <v>240</v>
      </c>
      <c r="W341" s="132">
        <v>43733</v>
      </c>
      <c r="X341" s="251">
        <v>2133</v>
      </c>
      <c r="Y341" s="136">
        <v>2650</v>
      </c>
      <c r="Z341" s="247">
        <v>2650</v>
      </c>
      <c r="AA341" s="131" t="s">
        <v>268</v>
      </c>
      <c r="AB341" s="131" t="s">
        <v>269</v>
      </c>
    </row>
    <row r="342" spans="1:34" ht="30" customHeight="1">
      <c r="A342" s="131" t="s">
        <v>1501</v>
      </c>
      <c r="B342" s="131">
        <v>5671</v>
      </c>
      <c r="C342" s="131">
        <v>5671</v>
      </c>
      <c r="D342" s="131" t="s">
        <v>1511</v>
      </c>
      <c r="E342" s="132">
        <v>43553</v>
      </c>
      <c r="F342" s="133" t="s">
        <v>1482</v>
      </c>
      <c r="G342" s="131" t="s">
        <v>1511</v>
      </c>
      <c r="H342" s="131">
        <v>1</v>
      </c>
      <c r="I342" s="283" t="s">
        <v>1514</v>
      </c>
      <c r="J342" s="289" t="s">
        <v>1515</v>
      </c>
      <c r="K342" s="131" t="s">
        <v>1064</v>
      </c>
      <c r="L342" s="251">
        <v>425</v>
      </c>
      <c r="M342" s="251" t="s">
        <v>1064</v>
      </c>
      <c r="N342" s="282" t="s">
        <v>216</v>
      </c>
      <c r="O342" s="131" t="s">
        <v>1064</v>
      </c>
      <c r="P342" s="162" t="s">
        <v>1513</v>
      </c>
      <c r="Q342" s="131" t="s">
        <v>1064</v>
      </c>
      <c r="R342" s="131" t="s">
        <v>1064</v>
      </c>
      <c r="S342" s="215" t="s">
        <v>240</v>
      </c>
      <c r="T342" s="215" t="s">
        <v>240</v>
      </c>
      <c r="U342" s="215" t="s">
        <v>240</v>
      </c>
      <c r="V342" s="215" t="s">
        <v>240</v>
      </c>
      <c r="W342" s="132">
        <v>43553</v>
      </c>
      <c r="X342" s="288">
        <v>201903261201</v>
      </c>
      <c r="Y342" s="136">
        <v>1335.01</v>
      </c>
      <c r="Z342" s="247">
        <v>1335.01</v>
      </c>
      <c r="AA342" s="131" t="s">
        <v>268</v>
      </c>
      <c r="AB342" s="131" t="s">
        <v>269</v>
      </c>
    </row>
    <row r="343" spans="1:34" ht="30" customHeight="1">
      <c r="A343" s="131" t="s">
        <v>1502</v>
      </c>
      <c r="B343" s="131">
        <v>5671</v>
      </c>
      <c r="C343" s="131">
        <v>5671</v>
      </c>
      <c r="D343" s="131" t="s">
        <v>1512</v>
      </c>
      <c r="E343" s="132">
        <v>43553</v>
      </c>
      <c r="F343" s="133" t="s">
        <v>1482</v>
      </c>
      <c r="G343" s="131" t="s">
        <v>1512</v>
      </c>
      <c r="H343" s="131">
        <v>2</v>
      </c>
      <c r="I343" s="283" t="s">
        <v>1514</v>
      </c>
      <c r="J343" s="283" t="s">
        <v>1515</v>
      </c>
      <c r="K343" s="131" t="s">
        <v>1064</v>
      </c>
      <c r="L343" s="251" t="s">
        <v>1064</v>
      </c>
      <c r="M343" s="251" t="s">
        <v>1064</v>
      </c>
      <c r="N343" s="282" t="s">
        <v>216</v>
      </c>
      <c r="O343" s="131" t="s">
        <v>1064</v>
      </c>
      <c r="P343" s="162" t="s">
        <v>1513</v>
      </c>
      <c r="Q343" s="131" t="s">
        <v>1064</v>
      </c>
      <c r="R343" s="131" t="s">
        <v>1064</v>
      </c>
      <c r="S343" s="215" t="s">
        <v>240</v>
      </c>
      <c r="T343" s="215" t="s">
        <v>240</v>
      </c>
      <c r="U343" s="215" t="s">
        <v>240</v>
      </c>
      <c r="V343" s="215" t="s">
        <v>240</v>
      </c>
      <c r="W343" s="132">
        <v>43553</v>
      </c>
      <c r="X343" s="288">
        <v>201903261201</v>
      </c>
      <c r="Y343" s="136">
        <v>700</v>
      </c>
      <c r="Z343" s="247">
        <v>700</v>
      </c>
      <c r="AA343" s="131" t="s">
        <v>268</v>
      </c>
      <c r="AB343" s="131" t="s">
        <v>269</v>
      </c>
    </row>
    <row r="344" spans="1:34" ht="30" customHeight="1">
      <c r="A344" s="131" t="s">
        <v>1516</v>
      </c>
      <c r="B344" s="131">
        <v>5131</v>
      </c>
      <c r="C344" s="131">
        <v>5131</v>
      </c>
      <c r="D344" s="131" t="s">
        <v>1517</v>
      </c>
      <c r="E344" s="132">
        <v>43584</v>
      </c>
      <c r="F344" s="133" t="s">
        <v>1518</v>
      </c>
      <c r="G344" s="131" t="s">
        <v>1517</v>
      </c>
      <c r="H344" s="131">
        <v>3</v>
      </c>
      <c r="I344" s="283" t="s">
        <v>1522</v>
      </c>
      <c r="J344" s="283" t="s">
        <v>736</v>
      </c>
      <c r="K344" s="131" t="s">
        <v>1064</v>
      </c>
      <c r="L344" s="251" t="s">
        <v>1064</v>
      </c>
      <c r="M344" s="251" t="s">
        <v>1064</v>
      </c>
      <c r="N344" s="282" t="s">
        <v>1064</v>
      </c>
      <c r="O344" s="131" t="s">
        <v>1064</v>
      </c>
      <c r="P344" s="162" t="s">
        <v>1519</v>
      </c>
      <c r="Q344" s="131" t="s">
        <v>1064</v>
      </c>
      <c r="R344" s="131" t="s">
        <v>1064</v>
      </c>
      <c r="S344" s="215" t="s">
        <v>1064</v>
      </c>
      <c r="T344" s="215" t="s">
        <v>1064</v>
      </c>
      <c r="U344" s="215" t="s">
        <v>1064</v>
      </c>
      <c r="V344" s="215" t="s">
        <v>1064</v>
      </c>
      <c r="W344" s="132">
        <v>43584</v>
      </c>
      <c r="X344" s="288">
        <v>367</v>
      </c>
      <c r="Y344" s="136">
        <v>29999.27</v>
      </c>
      <c r="Z344" s="247">
        <v>29999.27</v>
      </c>
      <c r="AA344" s="131" t="s">
        <v>268</v>
      </c>
      <c r="AB344" s="131" t="s">
        <v>269</v>
      </c>
    </row>
    <row r="345" spans="1:34" ht="30" customHeight="1">
      <c r="A345" s="131" t="s">
        <v>1520</v>
      </c>
      <c r="B345" s="131">
        <v>5131</v>
      </c>
      <c r="C345" s="131">
        <v>5131</v>
      </c>
      <c r="D345" s="131" t="s">
        <v>1517</v>
      </c>
      <c r="E345" s="132">
        <v>43585</v>
      </c>
      <c r="F345" s="133" t="s">
        <v>1521</v>
      </c>
      <c r="G345" s="131" t="s">
        <v>1517</v>
      </c>
      <c r="H345" s="131">
        <v>4</v>
      </c>
      <c r="I345" s="283" t="s">
        <v>1522</v>
      </c>
      <c r="J345" s="283" t="s">
        <v>736</v>
      </c>
      <c r="K345" s="131" t="s">
        <v>1064</v>
      </c>
      <c r="L345" s="251" t="s">
        <v>1064</v>
      </c>
      <c r="M345" s="251" t="s">
        <v>1064</v>
      </c>
      <c r="N345" s="282" t="s">
        <v>1064</v>
      </c>
      <c r="O345" s="131" t="s">
        <v>1064</v>
      </c>
      <c r="P345" s="162" t="s">
        <v>1519</v>
      </c>
      <c r="Q345" s="131" t="s">
        <v>1064</v>
      </c>
      <c r="R345" s="131" t="s">
        <v>1064</v>
      </c>
      <c r="S345" s="215" t="s">
        <v>1064</v>
      </c>
      <c r="T345" s="215" t="s">
        <v>1064</v>
      </c>
      <c r="U345" s="215" t="s">
        <v>1064</v>
      </c>
      <c r="V345" s="215" t="s">
        <v>1064</v>
      </c>
      <c r="W345" s="132">
        <v>43585</v>
      </c>
      <c r="X345" s="288">
        <v>368</v>
      </c>
      <c r="Y345" s="247">
        <v>39600.74</v>
      </c>
      <c r="Z345" s="247">
        <v>39600.74</v>
      </c>
      <c r="AA345" s="131" t="s">
        <v>268</v>
      </c>
      <c r="AB345" s="131" t="s">
        <v>269</v>
      </c>
    </row>
    <row r="346" spans="1:34" ht="30" customHeight="1">
      <c r="A346" s="131" t="s">
        <v>1503</v>
      </c>
      <c r="B346" s="131">
        <v>5911</v>
      </c>
      <c r="C346" s="131">
        <v>5911</v>
      </c>
      <c r="D346" s="131" t="s">
        <v>1504</v>
      </c>
      <c r="E346" s="132">
        <v>43516</v>
      </c>
      <c r="F346" s="133" t="s">
        <v>1527</v>
      </c>
      <c r="G346" s="131" t="s">
        <v>1504</v>
      </c>
      <c r="H346" s="131">
        <v>6</v>
      </c>
      <c r="I346" s="131" t="s">
        <v>1372</v>
      </c>
      <c r="J346" s="131" t="s">
        <v>153</v>
      </c>
      <c r="K346" s="131" t="s">
        <v>1064</v>
      </c>
      <c r="L346" s="131" t="s">
        <v>1064</v>
      </c>
      <c r="M346" s="131" t="s">
        <v>1064</v>
      </c>
      <c r="N346" s="282" t="s">
        <v>216</v>
      </c>
      <c r="O346" s="131" t="s">
        <v>1064</v>
      </c>
      <c r="P346" s="162" t="s">
        <v>1406</v>
      </c>
      <c r="Q346" s="131" t="s">
        <v>1064</v>
      </c>
      <c r="R346" s="131" t="s">
        <v>1064</v>
      </c>
      <c r="S346" s="215" t="s">
        <v>240</v>
      </c>
      <c r="T346" s="215" t="s">
        <v>240</v>
      </c>
      <c r="U346" s="215" t="s">
        <v>240</v>
      </c>
      <c r="V346" s="215" t="s">
        <v>240</v>
      </c>
      <c r="W346" s="132">
        <v>43516</v>
      </c>
      <c r="X346" s="283" t="s">
        <v>1505</v>
      </c>
      <c r="Y346" s="136">
        <v>18560</v>
      </c>
      <c r="Z346" s="247">
        <v>18560</v>
      </c>
      <c r="AA346" s="131" t="s">
        <v>268</v>
      </c>
      <c r="AB346" s="131" t="s">
        <v>269</v>
      </c>
    </row>
    <row r="347" spans="1:34" ht="30" customHeight="1">
      <c r="A347" s="131" t="s">
        <v>1564</v>
      </c>
      <c r="B347" s="131">
        <v>5111</v>
      </c>
      <c r="C347" s="131">
        <v>5111</v>
      </c>
      <c r="D347" s="131" t="s">
        <v>1523</v>
      </c>
      <c r="E347" s="132">
        <v>43630</v>
      </c>
      <c r="F347" s="133" t="s">
        <v>1528</v>
      </c>
      <c r="G347" s="131" t="s">
        <v>1523</v>
      </c>
      <c r="H347" s="131">
        <v>1</v>
      </c>
      <c r="I347" s="283" t="s">
        <v>1459</v>
      </c>
      <c r="J347" s="283" t="s">
        <v>1451</v>
      </c>
      <c r="K347" s="131" t="s">
        <v>590</v>
      </c>
      <c r="L347" s="131" t="s">
        <v>1533</v>
      </c>
      <c r="M347" s="131" t="s">
        <v>1533</v>
      </c>
      <c r="N347" s="282" t="s">
        <v>1064</v>
      </c>
      <c r="O347" s="131" t="s">
        <v>1064</v>
      </c>
      <c r="P347" s="162" t="s">
        <v>182</v>
      </c>
      <c r="Q347" s="131" t="s">
        <v>1064</v>
      </c>
      <c r="R347" s="131" t="s">
        <v>1064</v>
      </c>
      <c r="S347" s="215" t="s">
        <v>240</v>
      </c>
      <c r="T347" s="215" t="s">
        <v>240</v>
      </c>
      <c r="U347" s="215" t="s">
        <v>240</v>
      </c>
      <c r="V347" s="215" t="s">
        <v>240</v>
      </c>
      <c r="W347" s="132">
        <v>43630</v>
      </c>
      <c r="X347" s="283" t="s">
        <v>1524</v>
      </c>
      <c r="Y347" s="136">
        <v>999</v>
      </c>
      <c r="Z347" s="247">
        <v>999</v>
      </c>
      <c r="AA347" s="131" t="s">
        <v>268</v>
      </c>
      <c r="AB347" s="131" t="s">
        <v>269</v>
      </c>
    </row>
    <row r="348" spans="1:34" ht="30" customHeight="1">
      <c r="A348" s="131" t="s">
        <v>1565</v>
      </c>
      <c r="B348" s="131">
        <v>5111</v>
      </c>
      <c r="C348" s="131">
        <v>5111</v>
      </c>
      <c r="D348" s="131" t="s">
        <v>1525</v>
      </c>
      <c r="E348" s="132">
        <v>43630</v>
      </c>
      <c r="F348" s="133" t="s">
        <v>1526</v>
      </c>
      <c r="G348" s="131" t="s">
        <v>1525</v>
      </c>
      <c r="H348" s="131">
        <v>2</v>
      </c>
      <c r="I348" s="291" t="s">
        <v>580</v>
      </c>
      <c r="J348" s="131" t="s">
        <v>579</v>
      </c>
      <c r="K348" s="131" t="s">
        <v>1529</v>
      </c>
      <c r="L348" s="131" t="s">
        <v>1534</v>
      </c>
      <c r="M348" s="131" t="s">
        <v>1535</v>
      </c>
      <c r="N348" s="282" t="s">
        <v>1064</v>
      </c>
      <c r="O348" s="131" t="s">
        <v>1064</v>
      </c>
      <c r="P348" s="131" t="s">
        <v>182</v>
      </c>
      <c r="Q348" s="131" t="s">
        <v>1064</v>
      </c>
      <c r="R348" s="131" t="s">
        <v>1064</v>
      </c>
      <c r="S348" s="215" t="s">
        <v>240</v>
      </c>
      <c r="T348" s="215" t="s">
        <v>240</v>
      </c>
      <c r="U348" s="215" t="s">
        <v>240</v>
      </c>
      <c r="V348" s="215" t="s">
        <v>240</v>
      </c>
      <c r="W348" s="132">
        <v>43630</v>
      </c>
      <c r="X348" s="283" t="s">
        <v>1524</v>
      </c>
      <c r="Y348" s="136">
        <v>649</v>
      </c>
      <c r="Z348" s="136">
        <v>649</v>
      </c>
      <c r="AA348" s="131" t="s">
        <v>268</v>
      </c>
      <c r="AB348" s="131" t="s">
        <v>269</v>
      </c>
    </row>
    <row r="349" spans="1:34" ht="30" customHeight="1">
      <c r="A349" s="131" t="s">
        <v>1566</v>
      </c>
      <c r="B349" s="131">
        <v>5111</v>
      </c>
      <c r="C349" s="131">
        <v>5111</v>
      </c>
      <c r="D349" s="131" t="s">
        <v>1523</v>
      </c>
      <c r="E349" s="132">
        <v>43644</v>
      </c>
      <c r="F349" s="133" t="s">
        <v>1530</v>
      </c>
      <c r="G349" s="131" t="s">
        <v>1523</v>
      </c>
      <c r="H349" s="131">
        <v>3</v>
      </c>
      <c r="I349" s="131" t="s">
        <v>1397</v>
      </c>
      <c r="J349" s="131" t="s">
        <v>1531</v>
      </c>
      <c r="K349" s="131" t="s">
        <v>590</v>
      </c>
      <c r="L349" s="131" t="s">
        <v>1533</v>
      </c>
      <c r="M349" s="131" t="s">
        <v>1533</v>
      </c>
      <c r="N349" s="282" t="s">
        <v>1064</v>
      </c>
      <c r="O349" s="131" t="s">
        <v>1064</v>
      </c>
      <c r="P349" s="131" t="s">
        <v>182</v>
      </c>
      <c r="Q349" s="131" t="s">
        <v>1064</v>
      </c>
      <c r="R349" s="131" t="s">
        <v>1064</v>
      </c>
      <c r="S349" s="215" t="s">
        <v>240</v>
      </c>
      <c r="T349" s="215" t="s">
        <v>240</v>
      </c>
      <c r="U349" s="215" t="s">
        <v>240</v>
      </c>
      <c r="V349" s="215" t="s">
        <v>240</v>
      </c>
      <c r="W349" s="132">
        <v>43644</v>
      </c>
      <c r="X349" s="131" t="s">
        <v>1532</v>
      </c>
      <c r="Y349" s="136">
        <v>998.99</v>
      </c>
      <c r="Z349" s="136">
        <v>998.99</v>
      </c>
      <c r="AA349" s="131" t="s">
        <v>268</v>
      </c>
      <c r="AB349" s="131" t="s">
        <v>269</v>
      </c>
    </row>
    <row r="350" spans="1:34" ht="30" customHeight="1">
      <c r="A350" s="131" t="s">
        <v>1563</v>
      </c>
      <c r="B350" s="131">
        <v>5211</v>
      </c>
      <c r="C350" s="131">
        <v>5211</v>
      </c>
      <c r="D350" s="131" t="s">
        <v>1537</v>
      </c>
      <c r="E350" s="132">
        <v>43769</v>
      </c>
      <c r="F350" s="133" t="s">
        <v>1536</v>
      </c>
      <c r="G350" s="131" t="s">
        <v>1537</v>
      </c>
      <c r="H350" s="131">
        <v>4</v>
      </c>
      <c r="I350" s="131" t="s">
        <v>1522</v>
      </c>
      <c r="J350" s="131" t="s">
        <v>1538</v>
      </c>
      <c r="K350" s="131" t="s">
        <v>1064</v>
      </c>
      <c r="L350" s="131" t="s">
        <v>1064</v>
      </c>
      <c r="M350" s="131" t="s">
        <v>1064</v>
      </c>
      <c r="N350" s="282" t="s">
        <v>1064</v>
      </c>
      <c r="O350" s="131" t="s">
        <v>1064</v>
      </c>
      <c r="P350" s="131" t="s">
        <v>182</v>
      </c>
      <c r="Q350" s="131" t="s">
        <v>1064</v>
      </c>
      <c r="R350" s="131" t="s">
        <v>1064</v>
      </c>
      <c r="S350" s="215" t="s">
        <v>240</v>
      </c>
      <c r="T350" s="215" t="s">
        <v>240</v>
      </c>
      <c r="U350" s="215" t="s">
        <v>240</v>
      </c>
      <c r="V350" s="215" t="s">
        <v>240</v>
      </c>
      <c r="W350" s="132">
        <v>43768</v>
      </c>
      <c r="X350" s="131" t="s">
        <v>1539</v>
      </c>
      <c r="Y350" s="136">
        <v>999</v>
      </c>
      <c r="Z350" s="136">
        <v>999</v>
      </c>
      <c r="AA350" s="131" t="s">
        <v>268</v>
      </c>
      <c r="AB350" s="131" t="s">
        <v>269</v>
      </c>
    </row>
    <row r="351" spans="1:34" ht="30" customHeight="1">
      <c r="A351" s="131"/>
      <c r="B351" s="131"/>
      <c r="C351" s="131"/>
      <c r="D351" s="131"/>
      <c r="E351" s="132"/>
      <c r="F351" s="133"/>
      <c r="G351" s="131"/>
      <c r="H351" s="131"/>
      <c r="I351" s="131"/>
      <c r="J351" s="131"/>
      <c r="K351" s="131"/>
      <c r="L351" s="131"/>
      <c r="M351" s="131"/>
      <c r="N351" s="131"/>
      <c r="O351" s="131"/>
      <c r="P351" s="131"/>
      <c r="Q351" s="131"/>
      <c r="R351" s="131"/>
      <c r="S351" s="131"/>
      <c r="T351" s="131"/>
      <c r="U351" s="131"/>
      <c r="V351" s="131"/>
      <c r="W351" s="132"/>
      <c r="X351" s="131"/>
      <c r="Y351" s="136"/>
      <c r="Z351" s="247">
        <f>SUBTOTAL(9,Z8:Z350)</f>
        <v>6553640.9500000011</v>
      </c>
      <c r="AA351" s="131"/>
      <c r="AB351" s="131"/>
    </row>
    <row r="352" spans="1:34" ht="30" customHeight="1">
      <c r="A352" s="131"/>
      <c r="B352" s="131"/>
      <c r="C352" s="131"/>
      <c r="D352" s="131"/>
      <c r="E352" s="132"/>
      <c r="F352" s="133"/>
      <c r="G352" s="131"/>
      <c r="H352" s="131"/>
      <c r="I352" s="131"/>
      <c r="J352" s="131"/>
      <c r="K352" s="131"/>
      <c r="L352" s="131"/>
      <c r="M352" s="131"/>
      <c r="N352" s="131"/>
      <c r="O352" s="131"/>
      <c r="P352" s="131"/>
      <c r="Q352" s="131"/>
      <c r="R352" s="131"/>
      <c r="S352" s="131"/>
      <c r="T352" s="131"/>
      <c r="U352" s="131"/>
      <c r="V352" s="131"/>
      <c r="W352" s="132"/>
      <c r="X352" s="131"/>
      <c r="Y352" s="136"/>
      <c r="Z352" s="247"/>
      <c r="AA352" s="131"/>
      <c r="AB352" s="131"/>
    </row>
    <row r="353" spans="26:26" ht="30" customHeight="1">
      <c r="Z353" s="227">
        <v>5614537.7300000004</v>
      </c>
    </row>
    <row r="354" spans="26:26" ht="30" customHeight="1">
      <c r="Z354" s="227">
        <f>Z351-Z353</f>
        <v>939103.22000000067</v>
      </c>
    </row>
    <row r="355" spans="26:26" ht="29.25" customHeight="1"/>
    <row r="356" spans="26:26" ht="45.75" customHeight="1"/>
  </sheetData>
  <sheetProtection formatCells="0" formatColumns="0" formatRows="0" insertRows="0" sort="0" autoFilter="0" pivotTables="0"/>
  <autoFilter ref="A7:AJ350">
    <sortState ref="A318:AJ318">
      <sortCondition ref="G7:G319"/>
    </sortState>
  </autoFilter>
  <mergeCells count="2">
    <mergeCell ref="N5:S5"/>
    <mergeCell ref="T5:V5"/>
  </mergeCells>
  <dataValidations count="4">
    <dataValidation allowBlank="1" showInputMessage="1" showErrorMessage="1" promptTitle="No. de Inventario" prompt="_x000a_Especificar el tipo de bien ejemplo: librero, escritorios, sillas, vehículo, armas largas, armas cortas, etc. " sqref="G68:G77"/>
    <dataValidation allowBlank="1" showInputMessage="1" showErrorMessage="1" promptTitle="No. de Inventario" prompt="_x000a_Número que tiene asignado el bien en el inventario" sqref="F68:F77"/>
    <dataValidation allowBlank="1" showInputMessage="1" showErrorMessage="1" promptTitle="Marca" prompt="_x000a_Especificar la marca del bien." sqref="I89 I68:I71 I87 I73:I81 I83:I85"/>
    <dataValidation allowBlank="1" showInputMessage="1" showErrorMessage="1" promptTitle="Detalle" prompt="_x000a_Especificar detalles adicionales del bien. " sqref="H68:H89"/>
  </dataValidations>
  <printOptions horizontalCentered="1"/>
  <pageMargins left="3.937007874015748E-2" right="3.937007874015748E-2" top="0.19685039370078741" bottom="0.35433070866141736" header="0.19685039370078741" footer="0.11811023622047245"/>
  <pageSetup paperSize="5" scale="30" fitToHeight="0" orientation="landscape" horizontalDpi="4294967294" verticalDpi="4294967294" r:id="rId1"/>
  <headerFooter>
    <oddFooter>&amp;R&amp;P/&amp;N</oddFooter>
  </headerFooter>
  <ignoredErrors>
    <ignoredError sqref="A291 A293:A295 A300 A23" numberStoredAsText="1"/>
  </ignoredErrors>
  <drawing r:id="rId2"/>
</worksheet>
</file>

<file path=xl/worksheets/sheet2.xml><?xml version="1.0" encoding="utf-8"?>
<worksheet xmlns="http://schemas.openxmlformats.org/spreadsheetml/2006/main" xmlns:r="http://schemas.openxmlformats.org/officeDocument/2006/relationships">
  <dimension ref="B1:I43"/>
  <sheetViews>
    <sheetView workbookViewId="0">
      <selection activeCell="J10" sqref="J10"/>
    </sheetView>
  </sheetViews>
  <sheetFormatPr baseColWidth="10" defaultColWidth="11.42578125" defaultRowHeight="21"/>
  <cols>
    <col min="1" max="1" width="2.140625" style="2" customWidth="1"/>
    <col min="2" max="2" width="0" style="2" hidden="1" customWidth="1"/>
    <col min="3" max="3" width="2.28515625" style="2" customWidth="1"/>
    <col min="4" max="4" width="21.28515625" style="24" customWidth="1"/>
    <col min="5" max="5" width="0" style="4" hidden="1" customWidth="1"/>
    <col min="6" max="6" width="11.42578125" style="35"/>
    <col min="7" max="7" width="11.42578125" style="2"/>
    <col min="8" max="8" width="66.7109375" style="2" customWidth="1"/>
    <col min="9" max="9" width="38.5703125" style="2" customWidth="1"/>
    <col min="10" max="16384" width="11.42578125" style="2"/>
  </cols>
  <sheetData>
    <row r="1" spans="2:9" ht="31.5" customHeight="1">
      <c r="D1" s="295" t="s">
        <v>31</v>
      </c>
      <c r="E1" s="295"/>
      <c r="F1" s="295"/>
      <c r="G1" s="295"/>
      <c r="H1" s="295"/>
    </row>
    <row r="2" spans="2:9" ht="21.75" thickBot="1">
      <c r="D2" s="3"/>
      <c r="G2" s="5"/>
      <c r="H2" s="5"/>
      <c r="I2" s="5"/>
    </row>
    <row r="3" spans="2:9" s="1" customFormat="1" ht="39.75" customHeight="1" thickBot="1">
      <c r="D3" s="6" t="s">
        <v>18</v>
      </c>
      <c r="E3" s="7" t="s">
        <v>68</v>
      </c>
      <c r="F3" s="7" t="s">
        <v>83</v>
      </c>
      <c r="G3" s="7" t="s">
        <v>19</v>
      </c>
      <c r="H3" s="8" t="s">
        <v>20</v>
      </c>
      <c r="I3" s="5"/>
    </row>
    <row r="4" spans="2:9" ht="31.5" customHeight="1">
      <c r="D4" s="17" t="s">
        <v>52</v>
      </c>
      <c r="E4" s="18"/>
      <c r="F4" s="34" t="s">
        <v>15</v>
      </c>
      <c r="G4" s="15" t="s">
        <v>21</v>
      </c>
      <c r="H4" s="16" t="s">
        <v>58</v>
      </c>
      <c r="I4" s="5"/>
    </row>
    <row r="5" spans="2:9" ht="31.5" customHeight="1">
      <c r="D5" s="17" t="s">
        <v>53</v>
      </c>
      <c r="E5" s="18"/>
      <c r="F5" s="36" t="s">
        <v>15</v>
      </c>
      <c r="G5" s="15" t="s">
        <v>21</v>
      </c>
      <c r="H5" s="16" t="s">
        <v>24</v>
      </c>
      <c r="I5" s="5"/>
    </row>
    <row r="6" spans="2:9" ht="31.5" customHeight="1">
      <c r="B6" s="30" t="s">
        <v>69</v>
      </c>
      <c r="D6" s="9" t="s">
        <v>11</v>
      </c>
      <c r="E6" s="10" t="s">
        <v>15</v>
      </c>
      <c r="F6" s="34" t="s">
        <v>15</v>
      </c>
      <c r="G6" s="11" t="s">
        <v>21</v>
      </c>
      <c r="H6" s="12" t="s">
        <v>97</v>
      </c>
      <c r="I6" s="294" t="s">
        <v>98</v>
      </c>
    </row>
    <row r="7" spans="2:9" ht="31.5" customHeight="1">
      <c r="B7" s="30" t="s">
        <v>70</v>
      </c>
      <c r="D7" s="13" t="s">
        <v>12</v>
      </c>
      <c r="E7" s="14" t="s">
        <v>16</v>
      </c>
      <c r="F7" s="37" t="s">
        <v>15</v>
      </c>
      <c r="G7" s="15" t="s">
        <v>21</v>
      </c>
      <c r="H7" s="16" t="s">
        <v>22</v>
      </c>
      <c r="I7" s="294"/>
    </row>
    <row r="8" spans="2:9" ht="31.5" customHeight="1">
      <c r="B8" s="31" t="s">
        <v>71</v>
      </c>
      <c r="D8" s="17" t="s">
        <v>14</v>
      </c>
      <c r="E8" s="20" t="s">
        <v>15</v>
      </c>
      <c r="F8" s="38" t="s">
        <v>15</v>
      </c>
      <c r="G8" s="15" t="s">
        <v>23</v>
      </c>
      <c r="H8" s="16" t="s">
        <v>82</v>
      </c>
      <c r="I8" s="5"/>
    </row>
    <row r="9" spans="2:9" ht="31.5" customHeight="1">
      <c r="B9" s="32"/>
      <c r="D9" s="19" t="s">
        <v>0</v>
      </c>
      <c r="E9" s="20"/>
      <c r="F9" s="38" t="s">
        <v>15</v>
      </c>
      <c r="G9" s="15" t="s">
        <v>21</v>
      </c>
      <c r="H9" s="16" t="s">
        <v>24</v>
      </c>
      <c r="I9" s="5"/>
    </row>
    <row r="10" spans="2:9" ht="31.5" customHeight="1">
      <c r="B10" s="30" t="s">
        <v>72</v>
      </c>
      <c r="D10" s="19" t="s">
        <v>3</v>
      </c>
      <c r="E10" s="14" t="s">
        <v>15</v>
      </c>
      <c r="F10" s="37" t="s">
        <v>15</v>
      </c>
      <c r="G10" s="15" t="s">
        <v>21</v>
      </c>
      <c r="H10" s="16" t="s">
        <v>25</v>
      </c>
      <c r="I10" s="5"/>
    </row>
    <row r="11" spans="2:9" ht="31.5" customHeight="1">
      <c r="B11" s="32"/>
      <c r="D11" s="19" t="s">
        <v>1</v>
      </c>
      <c r="E11" s="20"/>
      <c r="F11" s="38" t="s">
        <v>15</v>
      </c>
      <c r="G11" s="15" t="s">
        <v>21</v>
      </c>
      <c r="H11" s="16" t="s">
        <v>24</v>
      </c>
      <c r="I11" s="5"/>
    </row>
    <row r="12" spans="2:9" ht="31.5" customHeight="1">
      <c r="B12" s="30" t="s">
        <v>73</v>
      </c>
      <c r="D12" s="19" t="s">
        <v>2</v>
      </c>
      <c r="E12" s="14"/>
      <c r="F12" s="37" t="s">
        <v>15</v>
      </c>
      <c r="G12" s="15" t="s">
        <v>21</v>
      </c>
      <c r="H12" s="16" t="s">
        <v>26</v>
      </c>
      <c r="I12" s="5"/>
    </row>
    <row r="13" spans="2:9" ht="31.5" customHeight="1">
      <c r="B13" s="32"/>
      <c r="D13" s="19" t="s">
        <v>17</v>
      </c>
      <c r="E13" s="20"/>
      <c r="F13" s="38" t="s">
        <v>15</v>
      </c>
      <c r="G13" s="15" t="s">
        <v>21</v>
      </c>
      <c r="H13" s="16" t="s">
        <v>24</v>
      </c>
      <c r="I13" s="5"/>
    </row>
    <row r="14" spans="2:9" ht="31.5" customHeight="1">
      <c r="B14" s="30" t="s">
        <v>74</v>
      </c>
      <c r="D14" s="19" t="s">
        <v>4</v>
      </c>
      <c r="E14" s="14"/>
      <c r="F14" s="38" t="s">
        <v>15</v>
      </c>
      <c r="G14" s="15" t="s">
        <v>21</v>
      </c>
      <c r="H14" s="16" t="s">
        <v>85</v>
      </c>
      <c r="I14" s="5"/>
    </row>
    <row r="15" spans="2:9" ht="31.5" customHeight="1">
      <c r="B15" s="30" t="s">
        <v>75</v>
      </c>
      <c r="D15" s="19" t="s">
        <v>5</v>
      </c>
      <c r="E15" s="14"/>
      <c r="F15" s="38" t="s">
        <v>15</v>
      </c>
      <c r="G15" s="15" t="s">
        <v>21</v>
      </c>
      <c r="H15" s="16" t="s">
        <v>85</v>
      </c>
      <c r="I15" s="5"/>
    </row>
    <row r="16" spans="2:9" ht="31.5" customHeight="1">
      <c r="B16" s="30" t="s">
        <v>76</v>
      </c>
      <c r="D16" s="19" t="s">
        <v>6</v>
      </c>
      <c r="E16" s="14"/>
      <c r="F16" s="38" t="s">
        <v>15</v>
      </c>
      <c r="G16" s="15" t="s">
        <v>21</v>
      </c>
      <c r="H16" s="16" t="s">
        <v>85</v>
      </c>
      <c r="I16" s="5"/>
    </row>
    <row r="17" spans="2:9" ht="31.5" customHeight="1">
      <c r="B17" s="31" t="s">
        <v>77</v>
      </c>
      <c r="D17" s="17" t="s">
        <v>7</v>
      </c>
      <c r="E17" s="18" t="s">
        <v>15</v>
      </c>
      <c r="F17" s="38" t="s">
        <v>15</v>
      </c>
      <c r="G17" s="15" t="s">
        <v>23</v>
      </c>
      <c r="H17" s="16" t="s">
        <v>84</v>
      </c>
      <c r="I17" s="5"/>
    </row>
    <row r="18" spans="2:9" ht="31.5" customHeight="1">
      <c r="B18" s="30" t="s">
        <v>78</v>
      </c>
      <c r="D18" s="19" t="s">
        <v>8</v>
      </c>
      <c r="E18" s="14"/>
      <c r="F18" s="38" t="s">
        <v>15</v>
      </c>
      <c r="G18" s="15" t="s">
        <v>21</v>
      </c>
      <c r="H18" s="16" t="s">
        <v>86</v>
      </c>
      <c r="I18" s="5"/>
    </row>
    <row r="19" spans="2:9" ht="31.5" customHeight="1">
      <c r="B19" s="33" t="s">
        <v>79</v>
      </c>
      <c r="D19" s="21" t="s">
        <v>9</v>
      </c>
      <c r="E19" s="22"/>
      <c r="F19" s="38" t="s">
        <v>15</v>
      </c>
      <c r="G19" s="15" t="s">
        <v>27</v>
      </c>
      <c r="H19" s="16" t="s">
        <v>87</v>
      </c>
      <c r="I19" s="5"/>
    </row>
    <row r="20" spans="2:9" s="43" customFormat="1" ht="65.25" customHeight="1">
      <c r="B20" s="42"/>
      <c r="D20" s="44" t="s">
        <v>10</v>
      </c>
      <c r="E20" s="45"/>
      <c r="F20" s="45"/>
      <c r="G20" s="25" t="s">
        <v>27</v>
      </c>
      <c r="H20" s="16" t="s">
        <v>94</v>
      </c>
      <c r="I20" s="49"/>
    </row>
    <row r="21" spans="2:9" ht="30.75" customHeight="1">
      <c r="B21" s="30" t="s">
        <v>80</v>
      </c>
      <c r="D21" s="13" t="s">
        <v>13</v>
      </c>
      <c r="E21" s="14" t="s">
        <v>15</v>
      </c>
      <c r="F21" s="38" t="s">
        <v>15</v>
      </c>
      <c r="G21" s="15" t="s">
        <v>21</v>
      </c>
      <c r="H21" s="16" t="s">
        <v>28</v>
      </c>
      <c r="I21" s="5"/>
    </row>
    <row r="22" spans="2:9" ht="120">
      <c r="B22" s="30" t="s">
        <v>81</v>
      </c>
      <c r="D22" s="13" t="s">
        <v>103</v>
      </c>
      <c r="E22" s="14" t="s">
        <v>15</v>
      </c>
      <c r="F22" s="38" t="s">
        <v>15</v>
      </c>
      <c r="G22" s="15" t="s">
        <v>21</v>
      </c>
      <c r="H22" s="16" t="s">
        <v>95</v>
      </c>
      <c r="I22" s="48" t="s">
        <v>99</v>
      </c>
    </row>
    <row r="23" spans="2:9" ht="31.5" customHeight="1">
      <c r="C23" s="296" t="s">
        <v>64</v>
      </c>
      <c r="D23" s="28" t="s">
        <v>32</v>
      </c>
      <c r="E23" s="23"/>
      <c r="F23" s="38" t="s">
        <v>15</v>
      </c>
      <c r="G23" s="15" t="s">
        <v>21</v>
      </c>
      <c r="H23" s="16" t="s">
        <v>24</v>
      </c>
      <c r="I23" s="5"/>
    </row>
    <row r="24" spans="2:9" ht="31.5" customHeight="1">
      <c r="C24" s="297"/>
      <c r="D24" s="28" t="s">
        <v>90</v>
      </c>
      <c r="E24" s="23"/>
      <c r="F24" s="38" t="s">
        <v>15</v>
      </c>
      <c r="G24" s="15" t="s">
        <v>21</v>
      </c>
      <c r="H24" s="16" t="s">
        <v>24</v>
      </c>
      <c r="I24" s="5"/>
    </row>
    <row r="25" spans="2:9" ht="31.5" customHeight="1">
      <c r="C25" s="297"/>
      <c r="D25" s="28" t="s">
        <v>33</v>
      </c>
      <c r="E25" s="23"/>
      <c r="F25" s="39"/>
      <c r="G25" s="15" t="s">
        <v>21</v>
      </c>
      <c r="H25" s="16" t="s">
        <v>24</v>
      </c>
      <c r="I25" s="5"/>
    </row>
    <row r="26" spans="2:9" ht="31.5" customHeight="1">
      <c r="C26" s="297"/>
      <c r="D26" s="28" t="s">
        <v>34</v>
      </c>
      <c r="E26" s="23"/>
      <c r="F26" s="38" t="s">
        <v>15</v>
      </c>
      <c r="G26" s="15" t="s">
        <v>21</v>
      </c>
      <c r="H26" s="16" t="s">
        <v>24</v>
      </c>
      <c r="I26" s="5"/>
    </row>
    <row r="27" spans="2:9" ht="31.5" customHeight="1">
      <c r="C27" s="297"/>
      <c r="D27" s="28" t="s">
        <v>54</v>
      </c>
      <c r="E27" s="23"/>
      <c r="F27" s="38" t="s">
        <v>15</v>
      </c>
      <c r="G27" s="15" t="s">
        <v>21</v>
      </c>
      <c r="H27" s="16" t="s">
        <v>24</v>
      </c>
      <c r="I27" s="5"/>
    </row>
    <row r="28" spans="2:9" ht="31.5" customHeight="1">
      <c r="C28" s="298"/>
      <c r="D28" s="28" t="s">
        <v>35</v>
      </c>
      <c r="E28" s="23"/>
      <c r="F28" s="38" t="s">
        <v>15</v>
      </c>
      <c r="G28" s="15" t="s">
        <v>21</v>
      </c>
      <c r="H28" s="16" t="s">
        <v>24</v>
      </c>
      <c r="I28" s="5"/>
    </row>
    <row r="29" spans="2:9" ht="31.5" customHeight="1">
      <c r="C29" s="301" t="s">
        <v>66</v>
      </c>
      <c r="D29" s="75" t="s">
        <v>36</v>
      </c>
      <c r="E29" s="23"/>
      <c r="F29" s="38" t="s">
        <v>15</v>
      </c>
      <c r="G29" s="15" t="s">
        <v>21</v>
      </c>
      <c r="H29" s="16" t="s">
        <v>24</v>
      </c>
      <c r="I29" s="5"/>
    </row>
    <row r="30" spans="2:9" ht="31.5" customHeight="1">
      <c r="C30" s="302"/>
      <c r="D30" s="75" t="s">
        <v>37</v>
      </c>
      <c r="E30" s="23"/>
      <c r="F30" s="38" t="s">
        <v>15</v>
      </c>
      <c r="G30" s="15" t="s">
        <v>21</v>
      </c>
      <c r="H30" s="16" t="s">
        <v>24</v>
      </c>
      <c r="I30" s="5"/>
    </row>
    <row r="31" spans="2:9" ht="31.5" customHeight="1">
      <c r="C31" s="303"/>
      <c r="D31" s="75" t="s">
        <v>38</v>
      </c>
      <c r="E31" s="23"/>
      <c r="F31" s="38" t="s">
        <v>15</v>
      </c>
      <c r="G31" s="15" t="s">
        <v>21</v>
      </c>
      <c r="H31" s="16" t="s">
        <v>24</v>
      </c>
      <c r="I31" s="5"/>
    </row>
    <row r="32" spans="2:9" ht="87.75" customHeight="1">
      <c r="D32" s="21" t="s">
        <v>47</v>
      </c>
      <c r="E32" s="23"/>
      <c r="F32" s="39"/>
      <c r="G32" s="15" t="s">
        <v>21</v>
      </c>
      <c r="H32" s="16" t="s">
        <v>108</v>
      </c>
      <c r="I32" s="5"/>
    </row>
    <row r="33" spans="3:9" ht="95.25" customHeight="1">
      <c r="D33" s="21" t="s">
        <v>48</v>
      </c>
      <c r="E33" s="23"/>
      <c r="F33" s="39"/>
      <c r="G33" s="15" t="s">
        <v>21</v>
      </c>
      <c r="H33" s="16" t="s">
        <v>100</v>
      </c>
      <c r="I33" s="5"/>
    </row>
    <row r="34" spans="3:9" ht="112.5" customHeight="1">
      <c r="D34" s="21" t="s">
        <v>59</v>
      </c>
      <c r="E34" s="23"/>
      <c r="F34" s="39"/>
      <c r="G34" s="15" t="s">
        <v>21</v>
      </c>
      <c r="H34" s="16" t="s">
        <v>92</v>
      </c>
      <c r="I34" s="5"/>
    </row>
    <row r="35" spans="3:9" ht="30.75" customHeight="1">
      <c r="D35" s="46" t="s">
        <v>29</v>
      </c>
      <c r="E35" s="14"/>
      <c r="F35" s="37"/>
      <c r="G35" s="15" t="s">
        <v>21</v>
      </c>
      <c r="H35" s="16" t="s">
        <v>30</v>
      </c>
      <c r="I35" s="5"/>
    </row>
    <row r="36" spans="3:9" ht="31.5" customHeight="1">
      <c r="D36" s="21" t="s">
        <v>56</v>
      </c>
      <c r="E36" s="23"/>
      <c r="F36" s="39"/>
      <c r="G36" s="15" t="s">
        <v>23</v>
      </c>
      <c r="H36" s="16" t="s">
        <v>24</v>
      </c>
      <c r="I36" s="5"/>
    </row>
    <row r="37" spans="3:9" ht="108.75" customHeight="1">
      <c r="D37" s="21" t="s">
        <v>55</v>
      </c>
      <c r="E37" s="23"/>
      <c r="F37" s="39"/>
      <c r="G37" s="15" t="s">
        <v>21</v>
      </c>
      <c r="H37" s="16" t="s">
        <v>104</v>
      </c>
      <c r="I37" s="5"/>
    </row>
    <row r="38" spans="3:9" ht="3" customHeight="1">
      <c r="I38" s="5"/>
    </row>
    <row r="39" spans="3:9" ht="21.75" customHeight="1">
      <c r="C39" s="29" t="s">
        <v>64</v>
      </c>
      <c r="D39" s="299" t="s">
        <v>65</v>
      </c>
      <c r="E39" s="299"/>
      <c r="F39" s="299"/>
      <c r="G39" s="299"/>
      <c r="H39" s="299"/>
    </row>
    <row r="40" spans="3:9" ht="21.75" customHeight="1">
      <c r="C40" s="76" t="s">
        <v>66</v>
      </c>
      <c r="D40" s="300" t="s">
        <v>67</v>
      </c>
      <c r="E40" s="300"/>
      <c r="F40" s="300"/>
      <c r="G40" s="300"/>
      <c r="H40" s="300"/>
    </row>
    <row r="41" spans="3:9" ht="7.5" customHeight="1">
      <c r="E41" s="24"/>
      <c r="F41" s="40"/>
      <c r="G41" s="24"/>
      <c r="H41" s="24"/>
      <c r="I41" s="47"/>
    </row>
    <row r="42" spans="3:9" ht="17.25" customHeight="1">
      <c r="D42" s="24" t="s">
        <v>60</v>
      </c>
    </row>
    <row r="43" spans="3:9" ht="17.25" customHeight="1">
      <c r="D43" s="24" t="s">
        <v>61</v>
      </c>
    </row>
  </sheetData>
  <sheetProtection sheet="1" formatCells="0" formatRows="0" pivotTables="0"/>
  <mergeCells count="6">
    <mergeCell ref="I6:I7"/>
    <mergeCell ref="D1:H1"/>
    <mergeCell ref="C23:C28"/>
    <mergeCell ref="D39:H39"/>
    <mergeCell ref="D40:H40"/>
    <mergeCell ref="C29:C31"/>
  </mergeCells>
  <pageMargins left="0.70866141732283472" right="0.70866141732283472" top="0.74803149606299213" bottom="0.74803149606299213" header="0.31496062992125984" footer="0.31496062992125984"/>
  <pageSetup scale="80" orientation="landscape" horizontalDpi="4294967294" verticalDpi="4294967294" r:id="rId1"/>
  <headerFooter>
    <oddFooter>&amp;R&amp;8&amp;P/&amp;N</oddFooter>
  </headerFooter>
</worksheet>
</file>

<file path=xl/worksheets/sheet3.xml><?xml version="1.0" encoding="utf-8"?>
<worksheet xmlns="http://schemas.openxmlformats.org/spreadsheetml/2006/main" xmlns:r="http://schemas.openxmlformats.org/officeDocument/2006/relationships">
  <dimension ref="A1:AH1288"/>
  <sheetViews>
    <sheetView topLeftCell="M65" zoomScale="85" zoomScaleNormal="85" workbookViewId="0">
      <selection activeCell="J16" sqref="J16"/>
    </sheetView>
  </sheetViews>
  <sheetFormatPr baseColWidth="10" defaultColWidth="11.42578125" defaultRowHeight="15"/>
  <cols>
    <col min="1" max="1" width="8.28515625" style="80" hidden="1" customWidth="1"/>
    <col min="2" max="2" width="10.140625" style="54" hidden="1" customWidth="1"/>
    <col min="3" max="3" width="12.28515625" style="50" bestFit="1" customWidth="1"/>
    <col min="4" max="4" width="12.28515625" style="50" hidden="1" customWidth="1"/>
    <col min="5" max="5" width="10" style="50" customWidth="1"/>
    <col min="6" max="6" width="48.42578125" style="52" customWidth="1"/>
    <col min="7" max="7" width="46.5703125" style="50" customWidth="1"/>
    <col min="8" max="8" width="18.28515625" style="50" customWidth="1"/>
    <col min="9" max="9" width="25.7109375" style="50" customWidth="1"/>
    <col min="10" max="10" width="19.7109375" style="50" customWidth="1"/>
    <col min="11" max="11" width="13" style="50" customWidth="1"/>
    <col min="12" max="12" width="19.7109375" style="50" customWidth="1"/>
    <col min="13" max="13" width="21.85546875" style="50" customWidth="1"/>
    <col min="14" max="14" width="15.42578125" style="50" customWidth="1"/>
    <col min="15" max="16" width="12.7109375" style="53" customWidth="1"/>
    <col min="17" max="17" width="19.28515625" style="79" bestFit="1" customWidth="1"/>
    <col min="18" max="21" width="11.42578125" style="54"/>
    <col min="22" max="22" width="34.28515625" style="54" customWidth="1"/>
    <col min="23" max="16384" width="11.42578125" style="54"/>
  </cols>
  <sheetData>
    <row r="1" spans="1:34" ht="18.75">
      <c r="A1" s="78"/>
      <c r="C1" s="51" t="s">
        <v>728</v>
      </c>
      <c r="D1" s="51"/>
      <c r="O1" s="50"/>
      <c r="P1" s="50"/>
      <c r="R1" s="50"/>
      <c r="S1" s="50"/>
      <c r="T1" s="50"/>
      <c r="U1" s="50"/>
      <c r="V1" s="50"/>
      <c r="W1" s="50"/>
      <c r="X1" s="52"/>
      <c r="Y1" s="50"/>
      <c r="Z1" s="53"/>
      <c r="AA1" s="53"/>
      <c r="AB1" s="50"/>
      <c r="AC1" s="50"/>
      <c r="AG1" s="77"/>
      <c r="AH1" s="77"/>
    </row>
    <row r="2" spans="1:34" ht="3.75" customHeight="1">
      <c r="A2" s="78"/>
      <c r="O2" s="50"/>
      <c r="P2" s="50"/>
      <c r="R2" s="50"/>
      <c r="S2" s="50"/>
      <c r="T2" s="50"/>
      <c r="U2" s="50"/>
      <c r="V2" s="50"/>
      <c r="W2" s="50"/>
      <c r="X2" s="52"/>
      <c r="Y2" s="50"/>
      <c r="Z2" s="53"/>
      <c r="AA2" s="53"/>
      <c r="AB2" s="50"/>
      <c r="AC2" s="50"/>
      <c r="AG2" s="77"/>
      <c r="AH2" s="77"/>
    </row>
    <row r="3" spans="1:34" ht="15.75">
      <c r="A3" s="78"/>
      <c r="C3" s="55"/>
      <c r="D3" s="55"/>
      <c r="O3" s="50"/>
      <c r="P3" s="50"/>
      <c r="R3" s="50"/>
      <c r="S3" s="50"/>
      <c r="T3" s="50"/>
      <c r="U3" s="50"/>
      <c r="V3" s="50"/>
      <c r="W3" s="50"/>
      <c r="X3" s="52"/>
      <c r="Y3" s="50"/>
      <c r="Z3" s="53"/>
      <c r="AA3" s="53"/>
      <c r="AB3" s="50"/>
      <c r="AC3" s="50"/>
      <c r="AG3" s="77"/>
      <c r="AH3" s="77"/>
    </row>
    <row r="4" spans="1:34" s="56" customFormat="1" ht="45">
      <c r="A4" s="199"/>
      <c r="B4" s="64"/>
      <c r="C4" s="211" t="s">
        <v>1132</v>
      </c>
      <c r="D4" s="211"/>
      <c r="E4" s="59"/>
      <c r="F4" s="212">
        <v>43525</v>
      </c>
      <c r="G4" s="59"/>
      <c r="H4" s="59"/>
      <c r="I4" s="59"/>
      <c r="J4" s="82"/>
      <c r="K4" s="59"/>
      <c r="L4" s="59"/>
      <c r="M4" s="59"/>
      <c r="N4" s="59"/>
      <c r="O4" s="63"/>
      <c r="P4" s="63" t="s">
        <v>1030</v>
      </c>
      <c r="Q4" s="83"/>
      <c r="R4" s="64"/>
      <c r="S4" s="64"/>
      <c r="T4" s="64"/>
      <c r="U4" s="64"/>
      <c r="V4" s="64"/>
    </row>
    <row r="5" spans="1:34" s="56" customFormat="1" ht="5.25" customHeight="1" thickBot="1">
      <c r="A5" s="199"/>
      <c r="B5" s="64"/>
      <c r="C5" s="60"/>
      <c r="D5" s="60"/>
      <c r="E5" s="59"/>
      <c r="F5" s="61"/>
      <c r="G5" s="59"/>
      <c r="H5" s="59"/>
      <c r="I5" s="59"/>
      <c r="J5" s="59"/>
      <c r="K5" s="59"/>
      <c r="L5" s="59"/>
      <c r="M5" s="59"/>
      <c r="N5" s="59"/>
      <c r="O5" s="63"/>
      <c r="P5" s="63"/>
      <c r="Q5" s="83"/>
      <c r="R5" s="64"/>
      <c r="S5" s="64"/>
      <c r="T5" s="64"/>
      <c r="U5" s="64"/>
      <c r="V5" s="64"/>
    </row>
    <row r="6" spans="1:34" s="58" customFormat="1" ht="75.75" thickBot="1">
      <c r="A6" s="68" t="s">
        <v>52</v>
      </c>
      <c r="B6" s="69" t="s">
        <v>53</v>
      </c>
      <c r="C6" s="69" t="s">
        <v>11</v>
      </c>
      <c r="D6" s="69"/>
      <c r="E6" s="69" t="s">
        <v>12</v>
      </c>
      <c r="F6" s="113" t="s">
        <v>39</v>
      </c>
      <c r="G6" s="92" t="s">
        <v>40</v>
      </c>
      <c r="H6" s="92" t="s">
        <v>41</v>
      </c>
      <c r="I6" s="92" t="s">
        <v>42</v>
      </c>
      <c r="J6" s="92" t="s">
        <v>93</v>
      </c>
      <c r="K6" s="92" t="s">
        <v>43</v>
      </c>
      <c r="L6" s="92" t="s">
        <v>44</v>
      </c>
      <c r="M6" s="69" t="s">
        <v>7</v>
      </c>
      <c r="N6" s="71" t="s">
        <v>102</v>
      </c>
      <c r="O6" s="72" t="s">
        <v>9</v>
      </c>
      <c r="P6" s="72" t="s">
        <v>45</v>
      </c>
      <c r="Q6" s="210" t="s">
        <v>10</v>
      </c>
      <c r="R6" s="73" t="s">
        <v>47</v>
      </c>
      <c r="S6" s="73" t="s">
        <v>59</v>
      </c>
      <c r="T6" s="74" t="s">
        <v>56</v>
      </c>
      <c r="U6" s="74" t="s">
        <v>55</v>
      </c>
      <c r="V6" s="69" t="s">
        <v>29</v>
      </c>
    </row>
    <row r="7" spans="1:34" ht="56.25">
      <c r="A7" s="200" t="s">
        <v>802</v>
      </c>
      <c r="B7" s="93" t="s">
        <v>803</v>
      </c>
      <c r="C7" s="95" t="s">
        <v>815</v>
      </c>
      <c r="D7" s="262" t="str">
        <f>LEFT(C7,4)</f>
        <v>5811</v>
      </c>
      <c r="E7" s="93" t="s">
        <v>816</v>
      </c>
      <c r="F7" s="93" t="s">
        <v>573</v>
      </c>
      <c r="G7" s="94" t="s">
        <v>739</v>
      </c>
      <c r="H7" s="114" t="s">
        <v>754</v>
      </c>
      <c r="I7" s="93" t="s">
        <v>216</v>
      </c>
      <c r="J7" s="93" t="s">
        <v>805</v>
      </c>
      <c r="K7" s="93" t="s">
        <v>216</v>
      </c>
      <c r="L7" s="114" t="s">
        <v>754</v>
      </c>
      <c r="M7" s="93" t="s">
        <v>216</v>
      </c>
      <c r="N7" s="93" t="s">
        <v>216</v>
      </c>
      <c r="O7" s="93" t="s">
        <v>216</v>
      </c>
      <c r="P7" s="118" t="s">
        <v>1341</v>
      </c>
      <c r="Q7" s="263">
        <v>664794</v>
      </c>
      <c r="R7" s="93" t="s">
        <v>216</v>
      </c>
      <c r="S7" s="93" t="s">
        <v>216</v>
      </c>
      <c r="T7" s="93" t="s">
        <v>240</v>
      </c>
      <c r="U7" s="93" t="s">
        <v>240</v>
      </c>
      <c r="V7" s="93" t="s">
        <v>806</v>
      </c>
    </row>
    <row r="8" spans="1:34" ht="56.25">
      <c r="A8" s="200" t="s">
        <v>802</v>
      </c>
      <c r="B8" s="93" t="s">
        <v>803</v>
      </c>
      <c r="C8" s="95" t="s">
        <v>982</v>
      </c>
      <c r="D8" s="262" t="str">
        <f t="shared" ref="D8:D65" si="0">LEFT(C8,4)</f>
        <v>5831</v>
      </c>
      <c r="E8" s="95" t="s">
        <v>994</v>
      </c>
      <c r="F8" s="93" t="s">
        <v>573</v>
      </c>
      <c r="G8" s="94" t="s">
        <v>739</v>
      </c>
      <c r="H8" s="114" t="s">
        <v>997</v>
      </c>
      <c r="I8" s="93" t="s">
        <v>216</v>
      </c>
      <c r="J8" s="93" t="s">
        <v>805</v>
      </c>
      <c r="K8" s="93" t="s">
        <v>216</v>
      </c>
      <c r="L8" s="114" t="s">
        <v>997</v>
      </c>
      <c r="M8" s="93" t="s">
        <v>216</v>
      </c>
      <c r="N8" s="93" t="s">
        <v>216</v>
      </c>
      <c r="O8" s="93" t="s">
        <v>216</v>
      </c>
      <c r="P8" s="118" t="s">
        <v>1340</v>
      </c>
      <c r="Q8" s="263">
        <v>615864</v>
      </c>
      <c r="R8" s="93" t="s">
        <v>216</v>
      </c>
      <c r="S8" s="93" t="s">
        <v>216</v>
      </c>
      <c r="T8" s="93" t="s">
        <v>240</v>
      </c>
      <c r="U8" s="93" t="s">
        <v>240</v>
      </c>
      <c r="V8" s="93" t="s">
        <v>806</v>
      </c>
    </row>
    <row r="9" spans="1:34" ht="22.5">
      <c r="A9" s="200" t="s">
        <v>802</v>
      </c>
      <c r="B9" s="93" t="s">
        <v>803</v>
      </c>
      <c r="C9" s="95" t="s">
        <v>807</v>
      </c>
      <c r="D9" s="262" t="str">
        <f t="shared" si="0"/>
        <v>5811</v>
      </c>
      <c r="E9" s="93" t="s">
        <v>808</v>
      </c>
      <c r="F9" s="93" t="s">
        <v>996</v>
      </c>
      <c r="G9" s="96" t="s">
        <v>809</v>
      </c>
      <c r="H9" s="114" t="s">
        <v>755</v>
      </c>
      <c r="I9" s="93" t="s">
        <v>804</v>
      </c>
      <c r="J9" s="97" t="s">
        <v>810</v>
      </c>
      <c r="K9" s="93" t="s">
        <v>811</v>
      </c>
      <c r="L9" s="114" t="s">
        <v>755</v>
      </c>
      <c r="M9" s="93" t="s">
        <v>812</v>
      </c>
      <c r="N9" s="93" t="s">
        <v>813</v>
      </c>
      <c r="O9" s="93" t="s">
        <v>814</v>
      </c>
      <c r="P9" s="118" t="s">
        <v>1031</v>
      </c>
      <c r="Q9" s="264">
        <v>1096875</v>
      </c>
      <c r="R9" s="93" t="s">
        <v>804</v>
      </c>
      <c r="S9" s="93" t="s">
        <v>804</v>
      </c>
      <c r="T9" s="93" t="s">
        <v>240</v>
      </c>
      <c r="U9" s="93" t="s">
        <v>240</v>
      </c>
      <c r="V9" s="93"/>
    </row>
    <row r="10" spans="1:34" ht="22.5">
      <c r="A10" s="200" t="s">
        <v>802</v>
      </c>
      <c r="B10" s="93" t="s">
        <v>803</v>
      </c>
      <c r="C10" s="95" t="s">
        <v>982</v>
      </c>
      <c r="D10" s="262" t="str">
        <f t="shared" si="0"/>
        <v>5831</v>
      </c>
      <c r="E10" s="95" t="s">
        <v>994</v>
      </c>
      <c r="F10" s="93" t="s">
        <v>1006</v>
      </c>
      <c r="G10" s="96" t="s">
        <v>809</v>
      </c>
      <c r="H10" s="114" t="s">
        <v>1007</v>
      </c>
      <c r="I10" s="93" t="s">
        <v>804</v>
      </c>
      <c r="J10" s="97" t="s">
        <v>810</v>
      </c>
      <c r="K10" s="93" t="s">
        <v>811</v>
      </c>
      <c r="L10" s="114" t="s">
        <v>1007</v>
      </c>
      <c r="M10" s="93" t="s">
        <v>812</v>
      </c>
      <c r="N10" s="93" t="s">
        <v>813</v>
      </c>
      <c r="O10" s="93" t="s">
        <v>814</v>
      </c>
      <c r="P10" s="118" t="s">
        <v>1022</v>
      </c>
      <c r="Q10" s="264">
        <v>329824</v>
      </c>
      <c r="R10" s="93" t="s">
        <v>804</v>
      </c>
      <c r="S10" s="93" t="s">
        <v>804</v>
      </c>
      <c r="T10" s="93" t="s">
        <v>240</v>
      </c>
      <c r="U10" s="93" t="s">
        <v>240</v>
      </c>
      <c r="V10" s="93"/>
    </row>
    <row r="11" spans="1:34" ht="22.5">
      <c r="A11" s="200" t="s">
        <v>802</v>
      </c>
      <c r="B11" s="93" t="s">
        <v>803</v>
      </c>
      <c r="C11" s="95" t="s">
        <v>815</v>
      </c>
      <c r="D11" s="262" t="str">
        <f t="shared" si="0"/>
        <v>5811</v>
      </c>
      <c r="E11" s="93" t="s">
        <v>816</v>
      </c>
      <c r="F11" s="93" t="s">
        <v>817</v>
      </c>
      <c r="G11" s="96" t="s">
        <v>818</v>
      </c>
      <c r="H11" s="114" t="s">
        <v>756</v>
      </c>
      <c r="I11" s="93" t="s">
        <v>819</v>
      </c>
      <c r="J11" s="97" t="s">
        <v>810</v>
      </c>
      <c r="K11" s="93" t="s">
        <v>216</v>
      </c>
      <c r="L11" s="114" t="s">
        <v>756</v>
      </c>
      <c r="M11" s="93" t="s">
        <v>820</v>
      </c>
      <c r="N11" s="93" t="s">
        <v>813</v>
      </c>
      <c r="O11" s="93" t="s">
        <v>821</v>
      </c>
      <c r="P11" s="118" t="s">
        <v>1018</v>
      </c>
      <c r="Q11" s="264">
        <v>65160</v>
      </c>
      <c r="R11" s="93" t="s">
        <v>804</v>
      </c>
      <c r="S11" s="93" t="s">
        <v>804</v>
      </c>
      <c r="T11" s="93" t="s">
        <v>240</v>
      </c>
      <c r="U11" s="93" t="s">
        <v>240</v>
      </c>
      <c r="V11" s="93"/>
    </row>
    <row r="12" spans="1:34" ht="22.5">
      <c r="A12" s="200" t="s">
        <v>802</v>
      </c>
      <c r="B12" s="93" t="s">
        <v>803</v>
      </c>
      <c r="C12" s="95" t="s">
        <v>807</v>
      </c>
      <c r="D12" s="262" t="str">
        <f t="shared" si="0"/>
        <v>5811</v>
      </c>
      <c r="E12" s="93" t="s">
        <v>808</v>
      </c>
      <c r="F12" s="93" t="s">
        <v>822</v>
      </c>
      <c r="G12" s="96" t="s">
        <v>740</v>
      </c>
      <c r="H12" s="114" t="s">
        <v>757</v>
      </c>
      <c r="I12" s="93" t="s">
        <v>823</v>
      </c>
      <c r="J12" s="97" t="s">
        <v>810</v>
      </c>
      <c r="K12" s="93" t="s">
        <v>216</v>
      </c>
      <c r="L12" s="114" t="s">
        <v>757</v>
      </c>
      <c r="M12" s="93" t="s">
        <v>824</v>
      </c>
      <c r="N12" s="93" t="s">
        <v>813</v>
      </c>
      <c r="O12" s="93" t="s">
        <v>825</v>
      </c>
      <c r="P12" s="118" t="s">
        <v>1009</v>
      </c>
      <c r="Q12" s="264">
        <v>46587.6</v>
      </c>
      <c r="R12" s="93" t="s">
        <v>804</v>
      </c>
      <c r="S12" s="93" t="s">
        <v>804</v>
      </c>
      <c r="T12" s="93" t="s">
        <v>240</v>
      </c>
      <c r="U12" s="93" t="s">
        <v>240</v>
      </c>
      <c r="V12" s="93"/>
    </row>
    <row r="13" spans="1:34" ht="22.5">
      <c r="A13" s="200" t="s">
        <v>802</v>
      </c>
      <c r="B13" s="93" t="s">
        <v>803</v>
      </c>
      <c r="C13" s="95" t="s">
        <v>807</v>
      </c>
      <c r="D13" s="262" t="str">
        <f t="shared" si="0"/>
        <v>5811</v>
      </c>
      <c r="E13" s="93" t="s">
        <v>808</v>
      </c>
      <c r="F13" s="93" t="s">
        <v>826</v>
      </c>
      <c r="G13" s="96" t="s">
        <v>827</v>
      </c>
      <c r="H13" s="114" t="s">
        <v>758</v>
      </c>
      <c r="I13" s="93" t="s">
        <v>216</v>
      </c>
      <c r="J13" s="97" t="s">
        <v>810</v>
      </c>
      <c r="K13" s="93" t="s">
        <v>828</v>
      </c>
      <c r="L13" s="114" t="s">
        <v>758</v>
      </c>
      <c r="M13" s="93" t="s">
        <v>829</v>
      </c>
      <c r="N13" s="93" t="s">
        <v>813</v>
      </c>
      <c r="O13" s="93" t="s">
        <v>830</v>
      </c>
      <c r="P13" s="118" t="s">
        <v>873</v>
      </c>
      <c r="Q13" s="264">
        <v>90000</v>
      </c>
      <c r="R13" s="93" t="s">
        <v>804</v>
      </c>
      <c r="S13" s="93" t="s">
        <v>804</v>
      </c>
      <c r="T13" s="93" t="s">
        <v>240</v>
      </c>
      <c r="U13" s="93" t="s">
        <v>240</v>
      </c>
      <c r="V13" s="93"/>
    </row>
    <row r="14" spans="1:34" ht="22.5">
      <c r="A14" s="200" t="s">
        <v>802</v>
      </c>
      <c r="B14" s="93" t="s">
        <v>803</v>
      </c>
      <c r="C14" s="95" t="s">
        <v>982</v>
      </c>
      <c r="D14" s="262" t="str">
        <f t="shared" si="0"/>
        <v>5831</v>
      </c>
      <c r="E14" s="95" t="s">
        <v>994</v>
      </c>
      <c r="F14" s="93" t="s">
        <v>826</v>
      </c>
      <c r="G14" s="96" t="s">
        <v>827</v>
      </c>
      <c r="H14" s="114" t="s">
        <v>998</v>
      </c>
      <c r="I14" s="93" t="s">
        <v>216</v>
      </c>
      <c r="J14" s="97" t="s">
        <v>810</v>
      </c>
      <c r="K14" s="93" t="s">
        <v>828</v>
      </c>
      <c r="L14" s="114" t="s">
        <v>998</v>
      </c>
      <c r="M14" s="93" t="s">
        <v>829</v>
      </c>
      <c r="N14" s="93" t="s">
        <v>813</v>
      </c>
      <c r="O14" s="93" t="s">
        <v>830</v>
      </c>
      <c r="P14" s="118" t="s">
        <v>1023</v>
      </c>
      <c r="Q14" s="264">
        <v>81504</v>
      </c>
      <c r="R14" s="93" t="s">
        <v>804</v>
      </c>
      <c r="S14" s="93" t="s">
        <v>804</v>
      </c>
      <c r="T14" s="93" t="s">
        <v>240</v>
      </c>
      <c r="U14" s="93" t="s">
        <v>240</v>
      </c>
      <c r="V14" s="93"/>
    </row>
    <row r="15" spans="1:34" ht="22.5">
      <c r="A15" s="200" t="s">
        <v>802</v>
      </c>
      <c r="B15" s="93" t="s">
        <v>803</v>
      </c>
      <c r="C15" s="95" t="s">
        <v>807</v>
      </c>
      <c r="D15" s="262" t="str">
        <f t="shared" si="0"/>
        <v>5811</v>
      </c>
      <c r="E15" s="93" t="s">
        <v>808</v>
      </c>
      <c r="F15" s="93" t="s">
        <v>831</v>
      </c>
      <c r="G15" s="96" t="s">
        <v>832</v>
      </c>
      <c r="H15" s="114" t="s">
        <v>835</v>
      </c>
      <c r="I15" s="93" t="s">
        <v>833</v>
      </c>
      <c r="J15" s="97" t="s">
        <v>810</v>
      </c>
      <c r="K15" s="99" t="s">
        <v>834</v>
      </c>
      <c r="L15" s="114" t="s">
        <v>835</v>
      </c>
      <c r="M15" s="93" t="s">
        <v>836</v>
      </c>
      <c r="N15" s="93" t="s">
        <v>813</v>
      </c>
      <c r="O15" s="93" t="s">
        <v>837</v>
      </c>
      <c r="P15" s="118" t="s">
        <v>838</v>
      </c>
      <c r="Q15" s="264">
        <v>9000</v>
      </c>
      <c r="R15" s="93" t="s">
        <v>804</v>
      </c>
      <c r="S15" s="93" t="s">
        <v>804</v>
      </c>
      <c r="T15" s="93" t="s">
        <v>240</v>
      </c>
      <c r="U15" s="93" t="s">
        <v>240</v>
      </c>
      <c r="V15" s="93"/>
    </row>
    <row r="16" spans="1:34" ht="22.5">
      <c r="A16" s="200" t="s">
        <v>802</v>
      </c>
      <c r="B16" s="93" t="s">
        <v>803</v>
      </c>
      <c r="C16" s="100" t="s">
        <v>807</v>
      </c>
      <c r="D16" s="262" t="str">
        <f t="shared" si="0"/>
        <v>5811</v>
      </c>
      <c r="E16" s="93" t="s">
        <v>808</v>
      </c>
      <c r="F16" s="93" t="s">
        <v>839</v>
      </c>
      <c r="G16" s="96" t="s">
        <v>840</v>
      </c>
      <c r="H16" s="114" t="s">
        <v>759</v>
      </c>
      <c r="I16" s="93" t="s">
        <v>216</v>
      </c>
      <c r="J16" s="97" t="s">
        <v>810</v>
      </c>
      <c r="K16" s="93" t="s">
        <v>841</v>
      </c>
      <c r="L16" s="114" t="s">
        <v>759</v>
      </c>
      <c r="M16" s="93" t="s">
        <v>842</v>
      </c>
      <c r="N16" s="93" t="s">
        <v>813</v>
      </c>
      <c r="O16" s="93" t="s">
        <v>843</v>
      </c>
      <c r="P16" s="118" t="s">
        <v>1024</v>
      </c>
      <c r="Q16" s="264">
        <v>17323.2</v>
      </c>
      <c r="R16" s="93" t="s">
        <v>804</v>
      </c>
      <c r="S16" s="93" t="s">
        <v>804</v>
      </c>
      <c r="T16" s="93" t="s">
        <v>240</v>
      </c>
      <c r="U16" s="93" t="s">
        <v>240</v>
      </c>
      <c r="V16" s="93"/>
    </row>
    <row r="17" spans="1:22" ht="22.5">
      <c r="A17" s="200" t="s">
        <v>802</v>
      </c>
      <c r="B17" s="93" t="s">
        <v>803</v>
      </c>
      <c r="C17" s="100" t="s">
        <v>807</v>
      </c>
      <c r="D17" s="262" t="str">
        <f t="shared" si="0"/>
        <v>5811</v>
      </c>
      <c r="E17" s="93" t="s">
        <v>808</v>
      </c>
      <c r="F17" s="93" t="s">
        <v>732</v>
      </c>
      <c r="G17" s="96" t="s">
        <v>741</v>
      </c>
      <c r="H17" s="114" t="s">
        <v>760</v>
      </c>
      <c r="I17" s="93" t="s">
        <v>216</v>
      </c>
      <c r="J17" s="97" t="s">
        <v>844</v>
      </c>
      <c r="K17" s="93" t="s">
        <v>216</v>
      </c>
      <c r="L17" s="114" t="s">
        <v>760</v>
      </c>
      <c r="M17" s="93" t="s">
        <v>216</v>
      </c>
      <c r="N17" s="93" t="s">
        <v>216</v>
      </c>
      <c r="O17" s="93" t="s">
        <v>216</v>
      </c>
      <c r="P17" s="118" t="s">
        <v>1026</v>
      </c>
      <c r="Q17" s="264">
        <v>15000</v>
      </c>
      <c r="R17" s="93" t="s">
        <v>216</v>
      </c>
      <c r="S17" s="93" t="s">
        <v>216</v>
      </c>
      <c r="T17" s="93" t="s">
        <v>240</v>
      </c>
      <c r="U17" s="93" t="s">
        <v>240</v>
      </c>
      <c r="V17" s="93" t="s">
        <v>845</v>
      </c>
    </row>
    <row r="18" spans="1:22" ht="22.5">
      <c r="A18" s="200" t="s">
        <v>802</v>
      </c>
      <c r="B18" s="93" t="s">
        <v>803</v>
      </c>
      <c r="C18" s="100" t="s">
        <v>807</v>
      </c>
      <c r="D18" s="262" t="str">
        <f t="shared" si="0"/>
        <v>5811</v>
      </c>
      <c r="E18" s="101" t="s">
        <v>808</v>
      </c>
      <c r="F18" s="93" t="s">
        <v>846</v>
      </c>
      <c r="G18" s="96" t="s">
        <v>847</v>
      </c>
      <c r="H18" s="114" t="s">
        <v>761</v>
      </c>
      <c r="I18" s="93" t="s">
        <v>216</v>
      </c>
      <c r="J18" s="97" t="s">
        <v>810</v>
      </c>
      <c r="K18" s="93" t="s">
        <v>216</v>
      </c>
      <c r="L18" s="114" t="s">
        <v>761</v>
      </c>
      <c r="M18" s="93" t="s">
        <v>848</v>
      </c>
      <c r="N18" s="93" t="s">
        <v>813</v>
      </c>
      <c r="O18" s="93" t="s">
        <v>849</v>
      </c>
      <c r="P18" s="118" t="s">
        <v>1032</v>
      </c>
      <c r="Q18" s="264">
        <v>1490100</v>
      </c>
      <c r="R18" s="93" t="s">
        <v>804</v>
      </c>
      <c r="S18" s="93" t="s">
        <v>804</v>
      </c>
      <c r="T18" s="93" t="s">
        <v>240</v>
      </c>
      <c r="U18" s="93" t="s">
        <v>240</v>
      </c>
      <c r="V18" s="93"/>
    </row>
    <row r="19" spans="1:22" ht="22.5">
      <c r="A19" s="200" t="s">
        <v>802</v>
      </c>
      <c r="B19" s="93" t="s">
        <v>803</v>
      </c>
      <c r="C19" s="95" t="s">
        <v>982</v>
      </c>
      <c r="D19" s="262" t="str">
        <f t="shared" si="0"/>
        <v>5831</v>
      </c>
      <c r="E19" s="95" t="s">
        <v>994</v>
      </c>
      <c r="F19" s="93" t="s">
        <v>846</v>
      </c>
      <c r="G19" s="96" t="s">
        <v>847</v>
      </c>
      <c r="H19" s="114" t="s">
        <v>999</v>
      </c>
      <c r="I19" s="93" t="s">
        <v>216</v>
      </c>
      <c r="J19" s="97" t="s">
        <v>810</v>
      </c>
      <c r="K19" s="93" t="s">
        <v>216</v>
      </c>
      <c r="L19" s="114" t="s">
        <v>999</v>
      </c>
      <c r="M19" s="93" t="s">
        <v>848</v>
      </c>
      <c r="N19" s="93" t="s">
        <v>813</v>
      </c>
      <c r="O19" s="93" t="s">
        <v>849</v>
      </c>
      <c r="P19" s="118" t="s">
        <v>1033</v>
      </c>
      <c r="Q19" s="264">
        <v>1271080</v>
      </c>
      <c r="R19" s="93" t="s">
        <v>804</v>
      </c>
      <c r="S19" s="93" t="s">
        <v>804</v>
      </c>
      <c r="T19" s="93" t="s">
        <v>240</v>
      </c>
      <c r="U19" s="93" t="s">
        <v>240</v>
      </c>
      <c r="V19" s="93"/>
    </row>
    <row r="20" spans="1:22" ht="22.5">
      <c r="A20" s="200" t="s">
        <v>802</v>
      </c>
      <c r="B20" s="93" t="s">
        <v>803</v>
      </c>
      <c r="C20" s="100" t="s">
        <v>815</v>
      </c>
      <c r="D20" s="262" t="str">
        <f t="shared" si="0"/>
        <v>5811</v>
      </c>
      <c r="E20" s="101" t="s">
        <v>850</v>
      </c>
      <c r="F20" s="93" t="s">
        <v>733</v>
      </c>
      <c r="G20" s="96" t="s">
        <v>742</v>
      </c>
      <c r="H20" s="114" t="s">
        <v>762</v>
      </c>
      <c r="I20" s="93" t="s">
        <v>216</v>
      </c>
      <c r="J20" s="97" t="s">
        <v>844</v>
      </c>
      <c r="K20" s="93" t="s">
        <v>216</v>
      </c>
      <c r="L20" s="114" t="s">
        <v>762</v>
      </c>
      <c r="M20" s="93" t="s">
        <v>216</v>
      </c>
      <c r="N20" s="93" t="s">
        <v>216</v>
      </c>
      <c r="O20" s="93" t="s">
        <v>216</v>
      </c>
      <c r="P20" s="118" t="s">
        <v>1027</v>
      </c>
      <c r="Q20" s="264">
        <v>630500</v>
      </c>
      <c r="R20" s="93" t="s">
        <v>216</v>
      </c>
      <c r="S20" s="93" t="s">
        <v>216</v>
      </c>
      <c r="T20" s="93" t="s">
        <v>240</v>
      </c>
      <c r="U20" s="93" t="s">
        <v>240</v>
      </c>
      <c r="V20" s="93" t="s">
        <v>845</v>
      </c>
    </row>
    <row r="21" spans="1:22" ht="41.25" customHeight="1">
      <c r="A21" s="200" t="s">
        <v>802</v>
      </c>
      <c r="B21" s="93" t="s">
        <v>803</v>
      </c>
      <c r="C21" s="100" t="s">
        <v>815</v>
      </c>
      <c r="D21" s="262" t="str">
        <f t="shared" si="0"/>
        <v>5811</v>
      </c>
      <c r="E21" s="101" t="s">
        <v>850</v>
      </c>
      <c r="F21" s="93" t="s">
        <v>851</v>
      </c>
      <c r="G21" s="96" t="s">
        <v>852</v>
      </c>
      <c r="H21" s="114" t="s">
        <v>763</v>
      </c>
      <c r="I21" s="93" t="s">
        <v>216</v>
      </c>
      <c r="J21" s="97" t="s">
        <v>810</v>
      </c>
      <c r="K21" s="93" t="s">
        <v>216</v>
      </c>
      <c r="L21" s="114" t="s">
        <v>763</v>
      </c>
      <c r="M21" s="93" t="s">
        <v>853</v>
      </c>
      <c r="N21" s="93" t="s">
        <v>854</v>
      </c>
      <c r="O21" s="93" t="s">
        <v>855</v>
      </c>
      <c r="P21" s="118" t="s">
        <v>1019</v>
      </c>
      <c r="Q21" s="264">
        <v>540000</v>
      </c>
      <c r="R21" s="93" t="s">
        <v>804</v>
      </c>
      <c r="S21" s="93" t="s">
        <v>804</v>
      </c>
      <c r="T21" s="93" t="s">
        <v>240</v>
      </c>
      <c r="U21" s="93" t="s">
        <v>240</v>
      </c>
      <c r="V21" s="93"/>
    </row>
    <row r="22" spans="1:22" ht="41.25" customHeight="1">
      <c r="A22" s="200" t="s">
        <v>802</v>
      </c>
      <c r="B22" s="93" t="s">
        <v>803</v>
      </c>
      <c r="C22" s="95" t="s">
        <v>982</v>
      </c>
      <c r="D22" s="262" t="str">
        <f t="shared" si="0"/>
        <v>5831</v>
      </c>
      <c r="E22" s="95" t="s">
        <v>994</v>
      </c>
      <c r="F22" s="93" t="s">
        <v>851</v>
      </c>
      <c r="G22" s="96" t="s">
        <v>852</v>
      </c>
      <c r="H22" s="114" t="s">
        <v>1000</v>
      </c>
      <c r="I22" s="93" t="s">
        <v>216</v>
      </c>
      <c r="J22" s="97" t="s">
        <v>810</v>
      </c>
      <c r="K22" s="93" t="s">
        <v>216</v>
      </c>
      <c r="L22" s="114" t="s">
        <v>1000</v>
      </c>
      <c r="M22" s="93" t="s">
        <v>853</v>
      </c>
      <c r="N22" s="93" t="s">
        <v>854</v>
      </c>
      <c r="O22" s="93" t="s">
        <v>855</v>
      </c>
      <c r="P22" s="118" t="s">
        <v>1020</v>
      </c>
      <c r="Q22" s="264">
        <v>174581</v>
      </c>
      <c r="R22" s="93" t="s">
        <v>804</v>
      </c>
      <c r="S22" s="93" t="s">
        <v>804</v>
      </c>
      <c r="T22" s="93" t="s">
        <v>240</v>
      </c>
      <c r="U22" s="93" t="s">
        <v>240</v>
      </c>
      <c r="V22" s="93"/>
    </row>
    <row r="23" spans="1:22" ht="22.5">
      <c r="A23" s="200" t="s">
        <v>802</v>
      </c>
      <c r="B23" s="93" t="s">
        <v>803</v>
      </c>
      <c r="C23" s="100" t="s">
        <v>807</v>
      </c>
      <c r="D23" s="262" t="str">
        <f t="shared" si="0"/>
        <v>5811</v>
      </c>
      <c r="E23" s="101" t="s">
        <v>808</v>
      </c>
      <c r="F23" s="93" t="s">
        <v>734</v>
      </c>
      <c r="G23" s="96" t="s">
        <v>743</v>
      </c>
      <c r="H23" s="114" t="s">
        <v>764</v>
      </c>
      <c r="I23" s="93" t="s">
        <v>216</v>
      </c>
      <c r="J23" s="97" t="s">
        <v>844</v>
      </c>
      <c r="K23" s="93" t="s">
        <v>216</v>
      </c>
      <c r="L23" s="114" t="s">
        <v>764</v>
      </c>
      <c r="M23" s="93" t="s">
        <v>216</v>
      </c>
      <c r="N23" s="93" t="s">
        <v>216</v>
      </c>
      <c r="O23" s="93" t="s">
        <v>216</v>
      </c>
      <c r="P23" s="118" t="s">
        <v>1028</v>
      </c>
      <c r="Q23" s="264">
        <v>450000</v>
      </c>
      <c r="R23" s="93" t="s">
        <v>216</v>
      </c>
      <c r="S23" s="93" t="s">
        <v>216</v>
      </c>
      <c r="T23" s="93" t="s">
        <v>240</v>
      </c>
      <c r="U23" s="93" t="s">
        <v>240</v>
      </c>
      <c r="V23" s="93" t="s">
        <v>845</v>
      </c>
    </row>
    <row r="24" spans="1:22" ht="56.25">
      <c r="A24" s="200" t="s">
        <v>802</v>
      </c>
      <c r="B24" s="93" t="s">
        <v>803</v>
      </c>
      <c r="C24" s="100" t="s">
        <v>815</v>
      </c>
      <c r="D24" s="262" t="str">
        <f t="shared" si="0"/>
        <v>5811</v>
      </c>
      <c r="E24" s="93" t="s">
        <v>816</v>
      </c>
      <c r="F24" s="93" t="s">
        <v>735</v>
      </c>
      <c r="G24" s="94" t="s">
        <v>744</v>
      </c>
      <c r="H24" s="114" t="s">
        <v>766</v>
      </c>
      <c r="I24" s="93" t="s">
        <v>216</v>
      </c>
      <c r="J24" s="97" t="s">
        <v>856</v>
      </c>
      <c r="K24" s="93" t="s">
        <v>216</v>
      </c>
      <c r="L24" s="114" t="s">
        <v>766</v>
      </c>
      <c r="M24" s="93" t="s">
        <v>216</v>
      </c>
      <c r="N24" s="93" t="s">
        <v>216</v>
      </c>
      <c r="O24" s="93" t="s">
        <v>216</v>
      </c>
      <c r="P24" s="118" t="s">
        <v>1029</v>
      </c>
      <c r="Q24" s="264">
        <v>2227771</v>
      </c>
      <c r="R24" s="93" t="s">
        <v>216</v>
      </c>
      <c r="S24" s="93" t="s">
        <v>216</v>
      </c>
      <c r="T24" s="93" t="s">
        <v>240</v>
      </c>
      <c r="U24" s="93" t="s">
        <v>240</v>
      </c>
      <c r="V24" s="93" t="s">
        <v>806</v>
      </c>
    </row>
    <row r="25" spans="1:22" ht="56.25">
      <c r="A25" s="200" t="s">
        <v>802</v>
      </c>
      <c r="B25" s="93" t="s">
        <v>803</v>
      </c>
      <c r="C25" s="95" t="s">
        <v>982</v>
      </c>
      <c r="D25" s="262" t="str">
        <f t="shared" si="0"/>
        <v>5831</v>
      </c>
      <c r="E25" s="95" t="s">
        <v>994</v>
      </c>
      <c r="F25" s="93" t="s">
        <v>735</v>
      </c>
      <c r="G25" s="94" t="s">
        <v>744</v>
      </c>
      <c r="H25" s="114" t="s">
        <v>1001</v>
      </c>
      <c r="I25" s="93" t="s">
        <v>216</v>
      </c>
      <c r="J25" s="97" t="s">
        <v>856</v>
      </c>
      <c r="K25" s="93" t="s">
        <v>216</v>
      </c>
      <c r="L25" s="114" t="s">
        <v>1001</v>
      </c>
      <c r="M25" s="93" t="s">
        <v>216</v>
      </c>
      <c r="N25" s="93" t="s">
        <v>216</v>
      </c>
      <c r="O25" s="93" t="s">
        <v>216</v>
      </c>
      <c r="P25" s="118" t="s">
        <v>1034</v>
      </c>
      <c r="Q25" s="264">
        <v>1020624</v>
      </c>
      <c r="R25" s="93" t="s">
        <v>216</v>
      </c>
      <c r="S25" s="93" t="s">
        <v>216</v>
      </c>
      <c r="T25" s="93" t="s">
        <v>240</v>
      </c>
      <c r="U25" s="93" t="s">
        <v>240</v>
      </c>
      <c r="V25" s="93" t="s">
        <v>806</v>
      </c>
    </row>
    <row r="26" spans="1:22" ht="34.5" customHeight="1">
      <c r="A26" s="200" t="s">
        <v>802</v>
      </c>
      <c r="B26" s="93" t="s">
        <v>803</v>
      </c>
      <c r="C26" s="100" t="s">
        <v>815</v>
      </c>
      <c r="D26" s="262" t="str">
        <f t="shared" si="0"/>
        <v>5811</v>
      </c>
      <c r="E26" s="101" t="s">
        <v>857</v>
      </c>
      <c r="F26" s="93" t="s">
        <v>858</v>
      </c>
      <c r="G26" s="96" t="s">
        <v>745</v>
      </c>
      <c r="H26" s="114" t="s">
        <v>862</v>
      </c>
      <c r="I26" s="93" t="s">
        <v>859</v>
      </c>
      <c r="J26" s="97" t="s">
        <v>860</v>
      </c>
      <c r="K26" s="93" t="s">
        <v>861</v>
      </c>
      <c r="L26" s="114" t="s">
        <v>862</v>
      </c>
      <c r="M26" s="101" t="s">
        <v>863</v>
      </c>
      <c r="N26" s="93" t="s">
        <v>813</v>
      </c>
      <c r="O26" s="93" t="s">
        <v>864</v>
      </c>
      <c r="P26" s="118" t="s">
        <v>1013</v>
      </c>
      <c r="Q26" s="264">
        <v>178095</v>
      </c>
      <c r="R26" s="93" t="s">
        <v>216</v>
      </c>
      <c r="S26" s="93" t="s">
        <v>216</v>
      </c>
      <c r="T26" s="102" t="s">
        <v>240</v>
      </c>
      <c r="U26" s="102" t="s">
        <v>240</v>
      </c>
      <c r="V26" s="93"/>
    </row>
    <row r="27" spans="1:22" ht="56.25">
      <c r="A27" s="200" t="s">
        <v>802</v>
      </c>
      <c r="B27" s="93" t="s">
        <v>803</v>
      </c>
      <c r="C27" s="100" t="s">
        <v>815</v>
      </c>
      <c r="D27" s="262" t="str">
        <f t="shared" si="0"/>
        <v>5811</v>
      </c>
      <c r="E27" s="101" t="s">
        <v>857</v>
      </c>
      <c r="F27" s="96" t="s">
        <v>736</v>
      </c>
      <c r="G27" s="94" t="s">
        <v>746</v>
      </c>
      <c r="H27" s="115" t="s">
        <v>767</v>
      </c>
      <c r="I27" s="96" t="s">
        <v>216</v>
      </c>
      <c r="J27" s="99" t="s">
        <v>805</v>
      </c>
      <c r="K27" s="96" t="s">
        <v>216</v>
      </c>
      <c r="L27" s="115" t="s">
        <v>767</v>
      </c>
      <c r="M27" s="96" t="s">
        <v>216</v>
      </c>
      <c r="N27" s="96" t="s">
        <v>216</v>
      </c>
      <c r="O27" s="96" t="s">
        <v>216</v>
      </c>
      <c r="P27" s="118" t="s">
        <v>1035</v>
      </c>
      <c r="Q27" s="264">
        <v>1991470</v>
      </c>
      <c r="R27" s="93" t="s">
        <v>216</v>
      </c>
      <c r="S27" s="93" t="s">
        <v>216</v>
      </c>
      <c r="T27" s="93" t="s">
        <v>240</v>
      </c>
      <c r="U27" s="93" t="s">
        <v>240</v>
      </c>
      <c r="V27" s="93" t="s">
        <v>806</v>
      </c>
    </row>
    <row r="28" spans="1:22" ht="36.75" customHeight="1">
      <c r="A28" s="200" t="s">
        <v>802</v>
      </c>
      <c r="B28" s="93" t="s">
        <v>803</v>
      </c>
      <c r="C28" s="100" t="s">
        <v>807</v>
      </c>
      <c r="D28" s="262" t="str">
        <f t="shared" si="0"/>
        <v>5811</v>
      </c>
      <c r="E28" s="101" t="s">
        <v>808</v>
      </c>
      <c r="F28" s="93" t="s">
        <v>865</v>
      </c>
      <c r="G28" s="96" t="s">
        <v>866</v>
      </c>
      <c r="H28" s="114" t="s">
        <v>768</v>
      </c>
      <c r="I28" s="93" t="s">
        <v>216</v>
      </c>
      <c r="J28" s="97" t="s">
        <v>860</v>
      </c>
      <c r="K28" s="93" t="s">
        <v>216</v>
      </c>
      <c r="L28" s="114" t="s">
        <v>768</v>
      </c>
      <c r="M28" s="93" t="s">
        <v>867</v>
      </c>
      <c r="N28" s="93" t="s">
        <v>813</v>
      </c>
      <c r="O28" s="93" t="s">
        <v>868</v>
      </c>
      <c r="P28" s="118" t="s">
        <v>1025</v>
      </c>
      <c r="Q28" s="264">
        <v>37500</v>
      </c>
      <c r="R28" s="93" t="s">
        <v>216</v>
      </c>
      <c r="S28" s="93" t="s">
        <v>216</v>
      </c>
      <c r="T28" s="102" t="s">
        <v>240</v>
      </c>
      <c r="U28" s="102" t="s">
        <v>240</v>
      </c>
      <c r="V28" s="93"/>
    </row>
    <row r="29" spans="1:22" ht="43.5" customHeight="1">
      <c r="A29" s="200" t="s">
        <v>802</v>
      </c>
      <c r="B29" s="93" t="s">
        <v>803</v>
      </c>
      <c r="C29" s="100" t="s">
        <v>807</v>
      </c>
      <c r="D29" s="262" t="str">
        <f t="shared" si="0"/>
        <v>5811</v>
      </c>
      <c r="E29" s="101" t="s">
        <v>808</v>
      </c>
      <c r="F29" s="93" t="s">
        <v>869</v>
      </c>
      <c r="G29" s="96" t="s">
        <v>870</v>
      </c>
      <c r="H29" s="114" t="s">
        <v>765</v>
      </c>
      <c r="I29" s="93" t="s">
        <v>871</v>
      </c>
      <c r="J29" s="97" t="s">
        <v>810</v>
      </c>
      <c r="K29" s="93" t="s">
        <v>804</v>
      </c>
      <c r="L29" s="114" t="s">
        <v>765</v>
      </c>
      <c r="M29" s="93" t="s">
        <v>872</v>
      </c>
      <c r="N29" s="93" t="s">
        <v>813</v>
      </c>
      <c r="O29" s="93" t="s">
        <v>873</v>
      </c>
      <c r="P29" s="118" t="s">
        <v>874</v>
      </c>
      <c r="Q29" s="264">
        <v>12000</v>
      </c>
      <c r="R29" s="93" t="s">
        <v>216</v>
      </c>
      <c r="S29" s="93" t="s">
        <v>216</v>
      </c>
      <c r="T29" s="102" t="s">
        <v>240</v>
      </c>
      <c r="U29" s="102" t="s">
        <v>240</v>
      </c>
      <c r="V29" s="93"/>
    </row>
    <row r="30" spans="1:22" ht="54" customHeight="1">
      <c r="A30" s="200" t="s">
        <v>802</v>
      </c>
      <c r="B30" s="93" t="s">
        <v>803</v>
      </c>
      <c r="C30" s="100" t="s">
        <v>815</v>
      </c>
      <c r="D30" s="262" t="str">
        <f t="shared" si="0"/>
        <v>5811</v>
      </c>
      <c r="E30" s="101" t="s">
        <v>850</v>
      </c>
      <c r="F30" s="93" t="s">
        <v>875</v>
      </c>
      <c r="G30" s="96" t="s">
        <v>876</v>
      </c>
      <c r="H30" s="116" t="s">
        <v>769</v>
      </c>
      <c r="I30" s="93" t="s">
        <v>877</v>
      </c>
      <c r="J30" s="97" t="s">
        <v>810</v>
      </c>
      <c r="K30" s="93" t="s">
        <v>216</v>
      </c>
      <c r="L30" s="116" t="s">
        <v>769</v>
      </c>
      <c r="M30" s="93" t="s">
        <v>878</v>
      </c>
      <c r="N30" s="93" t="s">
        <v>813</v>
      </c>
      <c r="O30" s="93" t="s">
        <v>879</v>
      </c>
      <c r="P30" s="118" t="s">
        <v>880</v>
      </c>
      <c r="Q30" s="264">
        <v>81795</v>
      </c>
      <c r="R30" s="93" t="s">
        <v>216</v>
      </c>
      <c r="S30" s="93" t="s">
        <v>216</v>
      </c>
      <c r="T30" s="102" t="s">
        <v>240</v>
      </c>
      <c r="U30" s="102" t="s">
        <v>240</v>
      </c>
      <c r="V30" s="93"/>
    </row>
    <row r="31" spans="1:22" ht="22.5">
      <c r="A31" s="200" t="s">
        <v>802</v>
      </c>
      <c r="B31" s="93" t="s">
        <v>803</v>
      </c>
      <c r="C31" s="100" t="s">
        <v>807</v>
      </c>
      <c r="D31" s="262" t="str">
        <f t="shared" si="0"/>
        <v>5811</v>
      </c>
      <c r="E31" s="101" t="s">
        <v>808</v>
      </c>
      <c r="F31" s="101" t="s">
        <v>881</v>
      </c>
      <c r="G31" s="96" t="s">
        <v>747</v>
      </c>
      <c r="H31" s="114" t="s">
        <v>883</v>
      </c>
      <c r="I31" s="101" t="s">
        <v>882</v>
      </c>
      <c r="J31" s="97" t="s">
        <v>810</v>
      </c>
      <c r="K31" s="101" t="s">
        <v>804</v>
      </c>
      <c r="L31" s="114" t="s">
        <v>883</v>
      </c>
      <c r="M31" s="101" t="s">
        <v>884</v>
      </c>
      <c r="N31" s="101" t="s">
        <v>813</v>
      </c>
      <c r="O31" s="101" t="s">
        <v>885</v>
      </c>
      <c r="P31" s="119" t="s">
        <v>1016</v>
      </c>
      <c r="Q31" s="265">
        <v>110151.3</v>
      </c>
      <c r="R31" s="93" t="s">
        <v>216</v>
      </c>
      <c r="S31" s="93" t="s">
        <v>216</v>
      </c>
      <c r="T31" s="102" t="s">
        <v>240</v>
      </c>
      <c r="U31" s="102" t="s">
        <v>240</v>
      </c>
      <c r="V31" s="101"/>
    </row>
    <row r="32" spans="1:22" ht="22.5">
      <c r="A32" s="200" t="s">
        <v>802</v>
      </c>
      <c r="B32" s="93" t="s">
        <v>803</v>
      </c>
      <c r="C32" s="100" t="s">
        <v>815</v>
      </c>
      <c r="D32" s="262" t="str">
        <f t="shared" si="0"/>
        <v>5811</v>
      </c>
      <c r="E32" s="101" t="s">
        <v>857</v>
      </c>
      <c r="F32" s="93" t="s">
        <v>886</v>
      </c>
      <c r="G32" s="94" t="s">
        <v>748</v>
      </c>
      <c r="H32" s="114" t="s">
        <v>1014</v>
      </c>
      <c r="I32" s="93" t="s">
        <v>887</v>
      </c>
      <c r="J32" s="97" t="s">
        <v>810</v>
      </c>
      <c r="K32" s="93" t="s">
        <v>888</v>
      </c>
      <c r="L32" s="114" t="s">
        <v>1014</v>
      </c>
      <c r="M32" s="93" t="s">
        <v>889</v>
      </c>
      <c r="N32" s="93" t="s">
        <v>813</v>
      </c>
      <c r="O32" s="93" t="s">
        <v>890</v>
      </c>
      <c r="P32" s="118" t="s">
        <v>1015</v>
      </c>
      <c r="Q32" s="264">
        <v>378000</v>
      </c>
      <c r="R32" s="93" t="s">
        <v>216</v>
      </c>
      <c r="S32" s="93" t="s">
        <v>216</v>
      </c>
      <c r="T32" s="102" t="s">
        <v>240</v>
      </c>
      <c r="U32" s="102" t="s">
        <v>240</v>
      </c>
      <c r="V32" s="93"/>
    </row>
    <row r="33" spans="1:22" ht="22.5">
      <c r="A33" s="200" t="s">
        <v>802</v>
      </c>
      <c r="B33" s="93" t="s">
        <v>803</v>
      </c>
      <c r="C33" s="100" t="s">
        <v>815</v>
      </c>
      <c r="D33" s="262" t="str">
        <f t="shared" si="0"/>
        <v>5811</v>
      </c>
      <c r="E33" s="101" t="s">
        <v>850</v>
      </c>
      <c r="F33" s="96" t="s">
        <v>891</v>
      </c>
      <c r="G33" s="96" t="s">
        <v>749</v>
      </c>
      <c r="H33" s="115" t="s">
        <v>894</v>
      </c>
      <c r="I33" s="96" t="s">
        <v>892</v>
      </c>
      <c r="J33" s="99" t="s">
        <v>860</v>
      </c>
      <c r="K33" s="96" t="s">
        <v>893</v>
      </c>
      <c r="L33" s="115" t="s">
        <v>894</v>
      </c>
      <c r="M33" s="96" t="s">
        <v>895</v>
      </c>
      <c r="N33" s="96" t="s">
        <v>813</v>
      </c>
      <c r="O33" s="96">
        <v>0</v>
      </c>
      <c r="P33" s="120">
        <v>127500</v>
      </c>
      <c r="Q33" s="264">
        <v>127500</v>
      </c>
      <c r="R33" s="93" t="s">
        <v>216</v>
      </c>
      <c r="S33" s="93" t="s">
        <v>216</v>
      </c>
      <c r="T33" s="102" t="s">
        <v>240</v>
      </c>
      <c r="U33" s="102" t="s">
        <v>240</v>
      </c>
      <c r="V33" s="96"/>
    </row>
    <row r="34" spans="1:22" ht="22.5">
      <c r="A34" s="200" t="s">
        <v>802</v>
      </c>
      <c r="B34" s="93" t="s">
        <v>803</v>
      </c>
      <c r="C34" s="95" t="s">
        <v>982</v>
      </c>
      <c r="D34" s="262" t="str">
        <f t="shared" si="0"/>
        <v>5831</v>
      </c>
      <c r="E34" s="95" t="s">
        <v>994</v>
      </c>
      <c r="F34" s="96" t="s">
        <v>891</v>
      </c>
      <c r="G34" s="96" t="s">
        <v>749</v>
      </c>
      <c r="H34" s="115" t="s">
        <v>1002</v>
      </c>
      <c r="I34" s="96" t="s">
        <v>892</v>
      </c>
      <c r="J34" s="99" t="s">
        <v>860</v>
      </c>
      <c r="K34" s="96" t="s">
        <v>893</v>
      </c>
      <c r="L34" s="115" t="s">
        <v>1002</v>
      </c>
      <c r="M34" s="96" t="s">
        <v>895</v>
      </c>
      <c r="N34" s="96" t="s">
        <v>813</v>
      </c>
      <c r="O34" s="96">
        <v>0</v>
      </c>
      <c r="P34" s="120">
        <v>322772</v>
      </c>
      <c r="Q34" s="264">
        <v>322772</v>
      </c>
      <c r="R34" s="93" t="s">
        <v>216</v>
      </c>
      <c r="S34" s="93" t="s">
        <v>216</v>
      </c>
      <c r="T34" s="102" t="s">
        <v>240</v>
      </c>
      <c r="U34" s="102" t="s">
        <v>240</v>
      </c>
      <c r="V34" s="96"/>
    </row>
    <row r="35" spans="1:22" ht="22.5">
      <c r="A35" s="200" t="s">
        <v>802</v>
      </c>
      <c r="B35" s="93" t="s">
        <v>803</v>
      </c>
      <c r="C35" s="100" t="s">
        <v>807</v>
      </c>
      <c r="D35" s="262" t="str">
        <f t="shared" si="0"/>
        <v>5811</v>
      </c>
      <c r="E35" s="101" t="s">
        <v>808</v>
      </c>
      <c r="F35" s="93" t="s">
        <v>896</v>
      </c>
      <c r="G35" s="96" t="s">
        <v>897</v>
      </c>
      <c r="H35" s="116" t="s">
        <v>770</v>
      </c>
      <c r="I35" s="93" t="s">
        <v>216</v>
      </c>
      <c r="J35" s="97" t="s">
        <v>810</v>
      </c>
      <c r="K35" s="93" t="s">
        <v>730</v>
      </c>
      <c r="L35" s="116" t="s">
        <v>770</v>
      </c>
      <c r="M35" s="93" t="s">
        <v>898</v>
      </c>
      <c r="N35" s="93" t="s">
        <v>813</v>
      </c>
      <c r="O35" s="93" t="s">
        <v>899</v>
      </c>
      <c r="P35" s="118" t="s">
        <v>899</v>
      </c>
      <c r="Q35" s="264">
        <v>50000</v>
      </c>
      <c r="R35" s="93" t="s">
        <v>216</v>
      </c>
      <c r="S35" s="93" t="s">
        <v>216</v>
      </c>
      <c r="T35" s="102" t="s">
        <v>240</v>
      </c>
      <c r="U35" s="102" t="s">
        <v>240</v>
      </c>
      <c r="V35" s="93"/>
    </row>
    <row r="36" spans="1:22" ht="22.5">
      <c r="A36" s="200" t="s">
        <v>802</v>
      </c>
      <c r="B36" s="93" t="s">
        <v>803</v>
      </c>
      <c r="C36" s="100" t="s">
        <v>815</v>
      </c>
      <c r="D36" s="262" t="str">
        <f t="shared" si="0"/>
        <v>5811</v>
      </c>
      <c r="E36" s="101" t="s">
        <v>984</v>
      </c>
      <c r="F36" s="101" t="s">
        <v>985</v>
      </c>
      <c r="G36" s="96" t="s">
        <v>750</v>
      </c>
      <c r="H36" s="114" t="s">
        <v>988</v>
      </c>
      <c r="I36" s="101" t="s">
        <v>900</v>
      </c>
      <c r="J36" s="104" t="s">
        <v>860</v>
      </c>
      <c r="K36" s="101" t="s">
        <v>901</v>
      </c>
      <c r="L36" s="114" t="s">
        <v>988</v>
      </c>
      <c r="M36" s="101" t="s">
        <v>863</v>
      </c>
      <c r="N36" s="101" t="s">
        <v>813</v>
      </c>
      <c r="O36" s="101" t="s">
        <v>868</v>
      </c>
      <c r="P36" s="119" t="s">
        <v>1012</v>
      </c>
      <c r="Q36" s="265">
        <v>88000</v>
      </c>
      <c r="R36" s="101" t="s">
        <v>216</v>
      </c>
      <c r="S36" s="101" t="s">
        <v>216</v>
      </c>
      <c r="T36" s="102" t="s">
        <v>240</v>
      </c>
      <c r="U36" s="102" t="s">
        <v>240</v>
      </c>
      <c r="V36" s="101"/>
    </row>
    <row r="37" spans="1:22" ht="22.5">
      <c r="A37" s="200" t="s">
        <v>802</v>
      </c>
      <c r="B37" s="93" t="s">
        <v>803</v>
      </c>
      <c r="C37" s="100" t="s">
        <v>815</v>
      </c>
      <c r="D37" s="262" t="str">
        <f t="shared" si="0"/>
        <v>5811</v>
      </c>
      <c r="E37" s="101" t="s">
        <v>984</v>
      </c>
      <c r="F37" s="101" t="s">
        <v>986</v>
      </c>
      <c r="G37" s="96" t="s">
        <v>750</v>
      </c>
      <c r="H37" s="114" t="s">
        <v>987</v>
      </c>
      <c r="I37" s="101" t="s">
        <v>900</v>
      </c>
      <c r="J37" s="104" t="s">
        <v>860</v>
      </c>
      <c r="K37" s="101" t="s">
        <v>901</v>
      </c>
      <c r="L37" s="114" t="s">
        <v>987</v>
      </c>
      <c r="M37" s="101" t="s">
        <v>863</v>
      </c>
      <c r="N37" s="101" t="s">
        <v>813</v>
      </c>
      <c r="O37" s="101" t="s">
        <v>868</v>
      </c>
      <c r="P37" s="119" t="s">
        <v>1012</v>
      </c>
      <c r="Q37" s="265">
        <v>88000</v>
      </c>
      <c r="R37" s="101" t="s">
        <v>216</v>
      </c>
      <c r="S37" s="101" t="s">
        <v>216</v>
      </c>
      <c r="T37" s="102" t="s">
        <v>240</v>
      </c>
      <c r="U37" s="102" t="s">
        <v>240</v>
      </c>
      <c r="V37" s="101"/>
    </row>
    <row r="38" spans="1:22" ht="22.5">
      <c r="A38" s="200" t="s">
        <v>802</v>
      </c>
      <c r="B38" s="93" t="s">
        <v>803</v>
      </c>
      <c r="C38" s="100" t="s">
        <v>815</v>
      </c>
      <c r="D38" s="262" t="str">
        <f t="shared" si="0"/>
        <v>5811</v>
      </c>
      <c r="E38" s="101" t="s">
        <v>850</v>
      </c>
      <c r="F38" s="93" t="s">
        <v>902</v>
      </c>
      <c r="G38" s="94" t="s">
        <v>903</v>
      </c>
      <c r="H38" s="114" t="s">
        <v>771</v>
      </c>
      <c r="I38" s="93" t="s">
        <v>904</v>
      </c>
      <c r="J38" s="97" t="s">
        <v>860</v>
      </c>
      <c r="K38" s="93" t="s">
        <v>905</v>
      </c>
      <c r="L38" s="114" t="s">
        <v>771</v>
      </c>
      <c r="M38" s="93" t="s">
        <v>863</v>
      </c>
      <c r="N38" s="93" t="s">
        <v>813</v>
      </c>
      <c r="O38" s="93" t="s">
        <v>868</v>
      </c>
      <c r="P38" s="118" t="s">
        <v>906</v>
      </c>
      <c r="Q38" s="264">
        <v>129150</v>
      </c>
      <c r="R38" s="101" t="s">
        <v>216</v>
      </c>
      <c r="S38" s="101" t="s">
        <v>216</v>
      </c>
      <c r="T38" s="102" t="s">
        <v>240</v>
      </c>
      <c r="U38" s="102" t="s">
        <v>240</v>
      </c>
      <c r="V38" s="93"/>
    </row>
    <row r="39" spans="1:22" ht="22.5">
      <c r="A39" s="200" t="s">
        <v>802</v>
      </c>
      <c r="B39" s="93" t="s">
        <v>803</v>
      </c>
      <c r="C39" s="95" t="s">
        <v>982</v>
      </c>
      <c r="D39" s="262" t="str">
        <f t="shared" si="0"/>
        <v>5831</v>
      </c>
      <c r="E39" s="95" t="s">
        <v>994</v>
      </c>
      <c r="F39" s="93" t="s">
        <v>902</v>
      </c>
      <c r="G39" s="94" t="s">
        <v>903</v>
      </c>
      <c r="H39" s="114" t="s">
        <v>1003</v>
      </c>
      <c r="I39" s="93" t="s">
        <v>904</v>
      </c>
      <c r="J39" s="97" t="s">
        <v>860</v>
      </c>
      <c r="K39" s="93" t="s">
        <v>905</v>
      </c>
      <c r="L39" s="114" t="s">
        <v>1003</v>
      </c>
      <c r="M39" s="93" t="s">
        <v>863</v>
      </c>
      <c r="N39" s="93" t="s">
        <v>813</v>
      </c>
      <c r="O39" s="93" t="s">
        <v>868</v>
      </c>
      <c r="P39" s="118" t="s">
        <v>1017</v>
      </c>
      <c r="Q39" s="264">
        <v>806352</v>
      </c>
      <c r="R39" s="101" t="s">
        <v>216</v>
      </c>
      <c r="S39" s="101" t="s">
        <v>216</v>
      </c>
      <c r="T39" s="102" t="s">
        <v>240</v>
      </c>
      <c r="U39" s="102" t="s">
        <v>240</v>
      </c>
      <c r="V39" s="93"/>
    </row>
    <row r="40" spans="1:22" ht="55.5" customHeight="1">
      <c r="A40" s="200" t="s">
        <v>802</v>
      </c>
      <c r="B40" s="93" t="s">
        <v>803</v>
      </c>
      <c r="C40" s="100" t="s">
        <v>815</v>
      </c>
      <c r="D40" s="262" t="str">
        <f t="shared" si="0"/>
        <v>5811</v>
      </c>
      <c r="E40" s="101" t="s">
        <v>850</v>
      </c>
      <c r="F40" s="96" t="s">
        <v>989</v>
      </c>
      <c r="G40" s="96" t="s">
        <v>995</v>
      </c>
      <c r="H40" s="115" t="s">
        <v>772</v>
      </c>
      <c r="I40" s="96" t="s">
        <v>216</v>
      </c>
      <c r="J40" s="99" t="s">
        <v>844</v>
      </c>
      <c r="K40" s="96" t="s">
        <v>216</v>
      </c>
      <c r="L40" s="115" t="s">
        <v>772</v>
      </c>
      <c r="M40" s="96" t="s">
        <v>216</v>
      </c>
      <c r="N40" s="96" t="s">
        <v>216</v>
      </c>
      <c r="O40" s="96" t="s">
        <v>216</v>
      </c>
      <c r="P40" s="120">
        <v>50000</v>
      </c>
      <c r="Q40" s="264">
        <v>50000</v>
      </c>
      <c r="R40" s="96" t="s">
        <v>216</v>
      </c>
      <c r="S40" s="96" t="s">
        <v>216</v>
      </c>
      <c r="T40" s="102" t="s">
        <v>240</v>
      </c>
      <c r="U40" s="102" t="s">
        <v>240</v>
      </c>
      <c r="V40" s="93" t="s">
        <v>845</v>
      </c>
    </row>
    <row r="41" spans="1:22" ht="32.25" customHeight="1">
      <c r="A41" s="200" t="s">
        <v>802</v>
      </c>
      <c r="B41" s="93" t="s">
        <v>803</v>
      </c>
      <c r="C41" s="100" t="s">
        <v>815</v>
      </c>
      <c r="D41" s="262" t="str">
        <f t="shared" si="0"/>
        <v>5811</v>
      </c>
      <c r="E41" s="101" t="s">
        <v>850</v>
      </c>
      <c r="F41" s="96" t="s">
        <v>737</v>
      </c>
      <c r="G41" s="96" t="s">
        <v>751</v>
      </c>
      <c r="H41" s="115" t="s">
        <v>773</v>
      </c>
      <c r="I41" s="96" t="s">
        <v>216</v>
      </c>
      <c r="J41" s="97" t="s">
        <v>810</v>
      </c>
      <c r="K41" s="96" t="s">
        <v>729</v>
      </c>
      <c r="L41" s="115" t="s">
        <v>773</v>
      </c>
      <c r="M41" s="96" t="s">
        <v>907</v>
      </c>
      <c r="N41" s="96" t="s">
        <v>813</v>
      </c>
      <c r="O41" s="103">
        <v>80000</v>
      </c>
      <c r="P41" s="120">
        <v>88000</v>
      </c>
      <c r="Q41" s="264">
        <v>88000</v>
      </c>
      <c r="R41" s="96" t="s">
        <v>804</v>
      </c>
      <c r="S41" s="96" t="s">
        <v>804</v>
      </c>
      <c r="T41" s="102" t="s">
        <v>240</v>
      </c>
      <c r="U41" s="102" t="s">
        <v>240</v>
      </c>
      <c r="V41" s="96"/>
    </row>
    <row r="42" spans="1:22" ht="36.75" customHeight="1">
      <c r="A42" s="200" t="s">
        <v>802</v>
      </c>
      <c r="B42" s="93" t="s">
        <v>803</v>
      </c>
      <c r="C42" s="100" t="s">
        <v>807</v>
      </c>
      <c r="D42" s="262" t="str">
        <f t="shared" si="0"/>
        <v>5811</v>
      </c>
      <c r="E42" s="101" t="s">
        <v>808</v>
      </c>
      <c r="F42" s="93" t="s">
        <v>738</v>
      </c>
      <c r="G42" s="96" t="s">
        <v>752</v>
      </c>
      <c r="H42" s="116" t="s">
        <v>774</v>
      </c>
      <c r="I42" s="93" t="s">
        <v>908</v>
      </c>
      <c r="J42" s="97" t="s">
        <v>810</v>
      </c>
      <c r="K42" s="93" t="s">
        <v>804</v>
      </c>
      <c r="L42" s="116" t="s">
        <v>774</v>
      </c>
      <c r="M42" s="93" t="s">
        <v>909</v>
      </c>
      <c r="N42" s="93" t="s">
        <v>813</v>
      </c>
      <c r="O42" s="93" t="s">
        <v>910</v>
      </c>
      <c r="P42" s="121" t="s">
        <v>874</v>
      </c>
      <c r="Q42" s="264">
        <v>12000</v>
      </c>
      <c r="R42" s="93" t="s">
        <v>804</v>
      </c>
      <c r="S42" s="93" t="s">
        <v>804</v>
      </c>
      <c r="T42" s="102" t="s">
        <v>240</v>
      </c>
      <c r="U42" s="102" t="s">
        <v>240</v>
      </c>
      <c r="V42" s="93"/>
    </row>
    <row r="43" spans="1:22" ht="28.5" customHeight="1">
      <c r="A43" s="200" t="s">
        <v>802</v>
      </c>
      <c r="B43" s="93" t="s">
        <v>803</v>
      </c>
      <c r="C43" s="100" t="s">
        <v>807</v>
      </c>
      <c r="D43" s="262" t="str">
        <f t="shared" si="0"/>
        <v>5811</v>
      </c>
      <c r="E43" s="101" t="s">
        <v>911</v>
      </c>
      <c r="F43" s="101" t="s">
        <v>990</v>
      </c>
      <c r="G43" s="96" t="s">
        <v>991</v>
      </c>
      <c r="H43" s="114" t="s">
        <v>993</v>
      </c>
      <c r="I43" s="101" t="s">
        <v>912</v>
      </c>
      <c r="J43" s="97" t="s">
        <v>810</v>
      </c>
      <c r="K43" s="101" t="s">
        <v>804</v>
      </c>
      <c r="L43" s="114" t="s">
        <v>993</v>
      </c>
      <c r="M43" s="101" t="s">
        <v>913</v>
      </c>
      <c r="N43" s="101" t="s">
        <v>813</v>
      </c>
      <c r="O43" s="101" t="s">
        <v>983</v>
      </c>
      <c r="P43" s="122" t="s">
        <v>1011</v>
      </c>
      <c r="Q43" s="265">
        <v>73005</v>
      </c>
      <c r="R43" s="101" t="s">
        <v>804</v>
      </c>
      <c r="S43" s="101" t="s">
        <v>804</v>
      </c>
      <c r="T43" s="102" t="s">
        <v>240</v>
      </c>
      <c r="U43" s="102" t="s">
        <v>240</v>
      </c>
      <c r="V43" s="101"/>
    </row>
    <row r="44" spans="1:22" ht="28.5" customHeight="1">
      <c r="A44" s="200" t="s">
        <v>802</v>
      </c>
      <c r="B44" s="93" t="s">
        <v>803</v>
      </c>
      <c r="C44" s="100" t="s">
        <v>807</v>
      </c>
      <c r="D44" s="262" t="str">
        <f t="shared" si="0"/>
        <v>5811</v>
      </c>
      <c r="E44" s="101" t="s">
        <v>911</v>
      </c>
      <c r="F44" s="101" t="s">
        <v>990</v>
      </c>
      <c r="G44" s="96" t="s">
        <v>991</v>
      </c>
      <c r="H44" s="114" t="s">
        <v>992</v>
      </c>
      <c r="I44" s="101" t="s">
        <v>912</v>
      </c>
      <c r="J44" s="97" t="s">
        <v>810</v>
      </c>
      <c r="K44" s="101" t="s">
        <v>804</v>
      </c>
      <c r="L44" s="114" t="s">
        <v>992</v>
      </c>
      <c r="M44" s="101" t="s">
        <v>913</v>
      </c>
      <c r="N44" s="101" t="s">
        <v>813</v>
      </c>
      <c r="O44" s="101" t="s">
        <v>983</v>
      </c>
      <c r="P44" s="122" t="s">
        <v>1010</v>
      </c>
      <c r="Q44" s="265">
        <v>29040</v>
      </c>
      <c r="R44" s="101" t="s">
        <v>804</v>
      </c>
      <c r="S44" s="101" t="s">
        <v>804</v>
      </c>
      <c r="T44" s="102" t="s">
        <v>240</v>
      </c>
      <c r="U44" s="102" t="s">
        <v>240</v>
      </c>
      <c r="V44" s="101"/>
    </row>
    <row r="45" spans="1:22" ht="22.5">
      <c r="A45" s="200" t="s">
        <v>802</v>
      </c>
      <c r="B45" s="93" t="s">
        <v>803</v>
      </c>
      <c r="C45" s="100" t="s">
        <v>815</v>
      </c>
      <c r="D45" s="262" t="str">
        <f t="shared" si="0"/>
        <v>5811</v>
      </c>
      <c r="E45" s="101" t="s">
        <v>850</v>
      </c>
      <c r="F45" s="102" t="s">
        <v>914</v>
      </c>
      <c r="G45" s="96" t="s">
        <v>753</v>
      </c>
      <c r="H45" s="114" t="s">
        <v>917</v>
      </c>
      <c r="I45" s="102" t="s">
        <v>915</v>
      </c>
      <c r="J45" s="105" t="s">
        <v>860</v>
      </c>
      <c r="K45" s="102" t="s">
        <v>916</v>
      </c>
      <c r="L45" s="114" t="s">
        <v>917</v>
      </c>
      <c r="M45" s="102" t="s">
        <v>918</v>
      </c>
      <c r="N45" s="102" t="s">
        <v>813</v>
      </c>
      <c r="O45" s="93" t="s">
        <v>919</v>
      </c>
      <c r="P45" s="123">
        <v>55620</v>
      </c>
      <c r="Q45" s="266">
        <v>55620</v>
      </c>
      <c r="R45" s="101" t="s">
        <v>804</v>
      </c>
      <c r="S45" s="101" t="s">
        <v>804</v>
      </c>
      <c r="T45" s="102" t="s">
        <v>240</v>
      </c>
      <c r="U45" s="102" t="s">
        <v>240</v>
      </c>
      <c r="V45" s="102"/>
    </row>
    <row r="46" spans="1:22" ht="34.5" customHeight="1">
      <c r="A46" s="200" t="s">
        <v>802</v>
      </c>
      <c r="B46" s="93" t="s">
        <v>803</v>
      </c>
      <c r="C46" s="100" t="s">
        <v>815</v>
      </c>
      <c r="D46" s="262" t="str">
        <f t="shared" si="0"/>
        <v>5811</v>
      </c>
      <c r="E46" s="101" t="s">
        <v>850</v>
      </c>
      <c r="F46" s="102" t="s">
        <v>920</v>
      </c>
      <c r="G46" s="96" t="s">
        <v>921</v>
      </c>
      <c r="H46" s="114" t="s">
        <v>775</v>
      </c>
      <c r="I46" s="102" t="s">
        <v>922</v>
      </c>
      <c r="J46" s="97" t="s">
        <v>810</v>
      </c>
      <c r="K46" s="102" t="s">
        <v>731</v>
      </c>
      <c r="L46" s="114" t="s">
        <v>775</v>
      </c>
      <c r="M46" s="102" t="s">
        <v>923</v>
      </c>
      <c r="N46" s="102" t="s">
        <v>813</v>
      </c>
      <c r="O46" s="93" t="s">
        <v>924</v>
      </c>
      <c r="P46" s="123">
        <v>40000</v>
      </c>
      <c r="Q46" s="266">
        <v>40000</v>
      </c>
      <c r="R46" s="101" t="s">
        <v>925</v>
      </c>
      <c r="S46" s="101" t="s">
        <v>926</v>
      </c>
      <c r="T46" s="102" t="s">
        <v>240</v>
      </c>
      <c r="U46" s="102" t="s">
        <v>240</v>
      </c>
      <c r="V46" s="102"/>
    </row>
    <row r="47" spans="1:22" ht="22.5">
      <c r="A47" s="200" t="s">
        <v>802</v>
      </c>
      <c r="B47" s="93" t="s">
        <v>803</v>
      </c>
      <c r="C47" s="100" t="s">
        <v>807</v>
      </c>
      <c r="D47" s="262" t="str">
        <f t="shared" si="0"/>
        <v>5811</v>
      </c>
      <c r="E47" s="101" t="s">
        <v>808</v>
      </c>
      <c r="F47" s="102" t="s">
        <v>927</v>
      </c>
      <c r="G47" s="96" t="s">
        <v>928</v>
      </c>
      <c r="H47" s="114" t="s">
        <v>776</v>
      </c>
      <c r="I47" s="102" t="s">
        <v>929</v>
      </c>
      <c r="J47" s="97" t="s">
        <v>810</v>
      </c>
      <c r="K47" s="102" t="s">
        <v>216</v>
      </c>
      <c r="L47" s="114" t="s">
        <v>776</v>
      </c>
      <c r="M47" s="102" t="s">
        <v>930</v>
      </c>
      <c r="N47" s="102" t="s">
        <v>813</v>
      </c>
      <c r="O47" s="93" t="s">
        <v>919</v>
      </c>
      <c r="P47" s="123">
        <v>125000</v>
      </c>
      <c r="Q47" s="266">
        <v>125000</v>
      </c>
      <c r="R47" s="101" t="s">
        <v>804</v>
      </c>
      <c r="S47" s="101" t="s">
        <v>804</v>
      </c>
      <c r="T47" s="102" t="s">
        <v>240</v>
      </c>
      <c r="U47" s="102" t="s">
        <v>240</v>
      </c>
      <c r="V47" s="102"/>
    </row>
    <row r="48" spans="1:22" ht="22.5">
      <c r="A48" s="200" t="s">
        <v>802</v>
      </c>
      <c r="B48" s="93" t="s">
        <v>803</v>
      </c>
      <c r="C48" s="100" t="s">
        <v>807</v>
      </c>
      <c r="D48" s="262" t="str">
        <f t="shared" si="0"/>
        <v>5811</v>
      </c>
      <c r="E48" s="101" t="s">
        <v>808</v>
      </c>
      <c r="F48" s="102" t="s">
        <v>931</v>
      </c>
      <c r="G48" s="96" t="s">
        <v>932</v>
      </c>
      <c r="H48" s="114" t="s">
        <v>935</v>
      </c>
      <c r="I48" s="102" t="s">
        <v>933</v>
      </c>
      <c r="J48" s="105" t="s">
        <v>934</v>
      </c>
      <c r="K48" s="102" t="s">
        <v>933</v>
      </c>
      <c r="L48" s="114" t="s">
        <v>935</v>
      </c>
      <c r="M48" s="102" t="s">
        <v>936</v>
      </c>
      <c r="N48" s="102" t="s">
        <v>937</v>
      </c>
      <c r="O48" s="106" t="s">
        <v>240</v>
      </c>
      <c r="P48" s="123">
        <v>20000</v>
      </c>
      <c r="Q48" s="266">
        <v>20000</v>
      </c>
      <c r="R48" s="101" t="s">
        <v>804</v>
      </c>
      <c r="S48" s="101" t="s">
        <v>804</v>
      </c>
      <c r="T48" s="102" t="s">
        <v>240</v>
      </c>
      <c r="U48" s="102" t="s">
        <v>240</v>
      </c>
      <c r="V48" s="102" t="s">
        <v>938</v>
      </c>
    </row>
    <row r="49" spans="1:22" ht="22.5">
      <c r="A49" s="200" t="s">
        <v>802</v>
      </c>
      <c r="B49" s="93" t="s">
        <v>803</v>
      </c>
      <c r="C49" s="100" t="s">
        <v>807</v>
      </c>
      <c r="D49" s="262" t="str">
        <f t="shared" si="0"/>
        <v>5811</v>
      </c>
      <c r="E49" s="101" t="s">
        <v>808</v>
      </c>
      <c r="F49" s="102" t="s">
        <v>931</v>
      </c>
      <c r="G49" s="96" t="s">
        <v>939</v>
      </c>
      <c r="H49" s="114" t="s">
        <v>941</v>
      </c>
      <c r="I49" s="102" t="s">
        <v>940</v>
      </c>
      <c r="J49" s="105" t="s">
        <v>860</v>
      </c>
      <c r="K49" s="102" t="s">
        <v>216</v>
      </c>
      <c r="L49" s="114" t="s">
        <v>941</v>
      </c>
      <c r="M49" s="102" t="s">
        <v>942</v>
      </c>
      <c r="N49" s="102" t="s">
        <v>813</v>
      </c>
      <c r="O49" s="106">
        <v>0</v>
      </c>
      <c r="P49" s="123">
        <v>59383.6</v>
      </c>
      <c r="Q49" s="266">
        <v>59383.6</v>
      </c>
      <c r="R49" s="101" t="s">
        <v>804</v>
      </c>
      <c r="S49" s="101" t="s">
        <v>804</v>
      </c>
      <c r="T49" s="102" t="s">
        <v>240</v>
      </c>
      <c r="U49" s="102" t="s">
        <v>240</v>
      </c>
      <c r="V49" s="102"/>
    </row>
    <row r="50" spans="1:22" ht="22.5">
      <c r="A50" s="200" t="s">
        <v>802</v>
      </c>
      <c r="B50" s="93" t="s">
        <v>803</v>
      </c>
      <c r="C50" s="100" t="s">
        <v>807</v>
      </c>
      <c r="D50" s="262" t="str">
        <f t="shared" si="0"/>
        <v>5811</v>
      </c>
      <c r="E50" s="101" t="s">
        <v>808</v>
      </c>
      <c r="F50" s="102" t="s">
        <v>931</v>
      </c>
      <c r="G50" s="96" t="s">
        <v>943</v>
      </c>
      <c r="H50" s="114" t="s">
        <v>945</v>
      </c>
      <c r="I50" s="102" t="s">
        <v>944</v>
      </c>
      <c r="J50" s="97" t="s">
        <v>810</v>
      </c>
      <c r="K50" s="102" t="s">
        <v>216</v>
      </c>
      <c r="L50" s="114" t="s">
        <v>945</v>
      </c>
      <c r="M50" s="102" t="s">
        <v>946</v>
      </c>
      <c r="N50" s="102" t="s">
        <v>813</v>
      </c>
      <c r="O50" s="106">
        <v>24000</v>
      </c>
      <c r="P50" s="123" t="s">
        <v>947</v>
      </c>
      <c r="Q50" s="266">
        <v>37500</v>
      </c>
      <c r="R50" s="101" t="s">
        <v>979</v>
      </c>
      <c r="S50" s="101" t="s">
        <v>980</v>
      </c>
      <c r="T50" s="102" t="s">
        <v>240</v>
      </c>
      <c r="U50" s="102" t="s">
        <v>240</v>
      </c>
      <c r="V50" s="102"/>
    </row>
    <row r="51" spans="1:22" ht="22.5">
      <c r="A51" s="200" t="s">
        <v>802</v>
      </c>
      <c r="B51" s="93" t="s">
        <v>803</v>
      </c>
      <c r="C51" s="100" t="s">
        <v>807</v>
      </c>
      <c r="D51" s="262" t="str">
        <f t="shared" si="0"/>
        <v>5811</v>
      </c>
      <c r="E51" s="101" t="s">
        <v>808</v>
      </c>
      <c r="F51" s="102" t="s">
        <v>948</v>
      </c>
      <c r="G51" s="96" t="s">
        <v>949</v>
      </c>
      <c r="H51" s="114" t="s">
        <v>950</v>
      </c>
      <c r="I51" s="102" t="s">
        <v>933</v>
      </c>
      <c r="J51" s="105" t="s">
        <v>934</v>
      </c>
      <c r="K51" s="102" t="s">
        <v>933</v>
      </c>
      <c r="L51" s="114" t="s">
        <v>950</v>
      </c>
      <c r="M51" s="102" t="s">
        <v>951</v>
      </c>
      <c r="N51" s="102" t="s">
        <v>937</v>
      </c>
      <c r="O51" s="106" t="s">
        <v>240</v>
      </c>
      <c r="P51" s="123">
        <v>12250</v>
      </c>
      <c r="Q51" s="266">
        <v>12250</v>
      </c>
      <c r="R51" s="101" t="s">
        <v>804</v>
      </c>
      <c r="S51" s="101" t="s">
        <v>804</v>
      </c>
      <c r="T51" s="102" t="s">
        <v>240</v>
      </c>
      <c r="U51" s="102" t="s">
        <v>240</v>
      </c>
      <c r="V51" s="102" t="s">
        <v>938</v>
      </c>
    </row>
    <row r="52" spans="1:22" ht="22.5">
      <c r="A52" s="200" t="s">
        <v>802</v>
      </c>
      <c r="B52" s="93" t="s">
        <v>803</v>
      </c>
      <c r="C52" s="100" t="s">
        <v>815</v>
      </c>
      <c r="D52" s="262" t="str">
        <f t="shared" si="0"/>
        <v>5811</v>
      </c>
      <c r="E52" s="101" t="s">
        <v>850</v>
      </c>
      <c r="F52" s="102" t="s">
        <v>952</v>
      </c>
      <c r="G52" s="96" t="s">
        <v>953</v>
      </c>
      <c r="H52" s="114" t="s">
        <v>954</v>
      </c>
      <c r="I52" s="102" t="s">
        <v>933</v>
      </c>
      <c r="J52" s="105" t="s">
        <v>934</v>
      </c>
      <c r="K52" s="102" t="s">
        <v>933</v>
      </c>
      <c r="L52" s="114" t="s">
        <v>954</v>
      </c>
      <c r="M52" s="102" t="s">
        <v>955</v>
      </c>
      <c r="N52" s="102" t="s">
        <v>937</v>
      </c>
      <c r="O52" s="106" t="s">
        <v>240</v>
      </c>
      <c r="P52" s="123" t="s">
        <v>1008</v>
      </c>
      <c r="Q52" s="266">
        <v>12060</v>
      </c>
      <c r="R52" s="101" t="s">
        <v>804</v>
      </c>
      <c r="S52" s="101" t="s">
        <v>804</v>
      </c>
      <c r="T52" s="102" t="s">
        <v>240</v>
      </c>
      <c r="U52" s="102" t="s">
        <v>240</v>
      </c>
      <c r="V52" s="102" t="s">
        <v>938</v>
      </c>
    </row>
    <row r="53" spans="1:22" ht="22.5">
      <c r="A53" s="201">
        <v>3</v>
      </c>
      <c r="B53" s="93" t="s">
        <v>803</v>
      </c>
      <c r="C53" s="100" t="s">
        <v>807</v>
      </c>
      <c r="D53" s="262" t="str">
        <f t="shared" si="0"/>
        <v>5811</v>
      </c>
      <c r="E53" s="101" t="s">
        <v>808</v>
      </c>
      <c r="F53" s="107" t="s">
        <v>1004</v>
      </c>
      <c r="G53" s="98" t="s">
        <v>956</v>
      </c>
      <c r="H53" s="117" t="s">
        <v>958</v>
      </c>
      <c r="I53" s="98" t="s">
        <v>957</v>
      </c>
      <c r="J53" s="97" t="s">
        <v>810</v>
      </c>
      <c r="K53" s="98" t="s">
        <v>216</v>
      </c>
      <c r="L53" s="117" t="s">
        <v>958</v>
      </c>
      <c r="M53" s="98" t="s">
        <v>959</v>
      </c>
      <c r="N53" s="98" t="s">
        <v>813</v>
      </c>
      <c r="O53" s="98">
        <v>40</v>
      </c>
      <c r="P53" s="123">
        <v>583200</v>
      </c>
      <c r="Q53" s="266">
        <v>583200</v>
      </c>
      <c r="R53" s="101" t="s">
        <v>804</v>
      </c>
      <c r="S53" s="101" t="s">
        <v>804</v>
      </c>
      <c r="T53" s="102" t="s">
        <v>240</v>
      </c>
      <c r="U53" s="102" t="s">
        <v>240</v>
      </c>
      <c r="V53" s="108"/>
    </row>
    <row r="54" spans="1:22" ht="22.5">
      <c r="A54" s="201">
        <v>3</v>
      </c>
      <c r="B54" s="93" t="s">
        <v>803</v>
      </c>
      <c r="C54" s="95" t="s">
        <v>982</v>
      </c>
      <c r="D54" s="262" t="str">
        <f t="shared" si="0"/>
        <v>5831</v>
      </c>
      <c r="E54" s="95" t="s">
        <v>994</v>
      </c>
      <c r="F54" s="107" t="s">
        <v>1004</v>
      </c>
      <c r="G54" s="98" t="s">
        <v>956</v>
      </c>
      <c r="H54" s="117" t="s">
        <v>1005</v>
      </c>
      <c r="I54" s="98" t="s">
        <v>957</v>
      </c>
      <c r="J54" s="97" t="s">
        <v>810</v>
      </c>
      <c r="K54" s="98" t="s">
        <v>216</v>
      </c>
      <c r="L54" s="117" t="s">
        <v>1005</v>
      </c>
      <c r="M54" s="98" t="s">
        <v>959</v>
      </c>
      <c r="N54" s="98" t="s">
        <v>813</v>
      </c>
      <c r="O54" s="98">
        <v>40</v>
      </c>
      <c r="P54" s="123">
        <v>300736</v>
      </c>
      <c r="Q54" s="266">
        <v>300736</v>
      </c>
      <c r="R54" s="101" t="s">
        <v>804</v>
      </c>
      <c r="S54" s="101" t="s">
        <v>804</v>
      </c>
      <c r="T54" s="102" t="s">
        <v>240</v>
      </c>
      <c r="U54" s="102" t="s">
        <v>240</v>
      </c>
      <c r="V54" s="108"/>
    </row>
    <row r="55" spans="1:22" ht="22.5">
      <c r="A55" s="201">
        <v>3</v>
      </c>
      <c r="B55" s="93" t="s">
        <v>803</v>
      </c>
      <c r="C55" s="100" t="s">
        <v>807</v>
      </c>
      <c r="D55" s="262" t="str">
        <f t="shared" si="0"/>
        <v>5811</v>
      </c>
      <c r="E55" s="101" t="s">
        <v>808</v>
      </c>
      <c r="F55" s="107" t="s">
        <v>960</v>
      </c>
      <c r="G55" s="98" t="s">
        <v>961</v>
      </c>
      <c r="H55" s="117" t="s">
        <v>962</v>
      </c>
      <c r="I55" s="109" t="s">
        <v>804</v>
      </c>
      <c r="J55" s="97" t="s">
        <v>810</v>
      </c>
      <c r="K55" s="109" t="s">
        <v>216</v>
      </c>
      <c r="L55" s="117" t="s">
        <v>962</v>
      </c>
      <c r="M55" s="98" t="s">
        <v>963</v>
      </c>
      <c r="N55" s="98" t="s">
        <v>813</v>
      </c>
      <c r="O55" s="110">
        <v>10000</v>
      </c>
      <c r="P55" s="123" t="s">
        <v>1021</v>
      </c>
      <c r="Q55" s="266">
        <v>188100</v>
      </c>
      <c r="R55" s="101" t="s">
        <v>804</v>
      </c>
      <c r="S55" s="101" t="s">
        <v>804</v>
      </c>
      <c r="T55" s="102" t="s">
        <v>240</v>
      </c>
      <c r="U55" s="102" t="s">
        <v>240</v>
      </c>
      <c r="V55" s="111"/>
    </row>
    <row r="56" spans="1:22" ht="33.75" customHeight="1">
      <c r="A56" s="200" t="s">
        <v>802</v>
      </c>
      <c r="B56" s="93" t="s">
        <v>803</v>
      </c>
      <c r="C56" s="100" t="s">
        <v>815</v>
      </c>
      <c r="D56" s="262" t="str">
        <f t="shared" si="0"/>
        <v>5811</v>
      </c>
      <c r="E56" s="101" t="s">
        <v>808</v>
      </c>
      <c r="F56" s="102" t="s">
        <v>964</v>
      </c>
      <c r="G56" s="96" t="s">
        <v>965</v>
      </c>
      <c r="H56" s="114" t="s">
        <v>966</v>
      </c>
      <c r="I56" s="102" t="s">
        <v>216</v>
      </c>
      <c r="J56" s="97" t="s">
        <v>810</v>
      </c>
      <c r="K56" s="102" t="s">
        <v>216</v>
      </c>
      <c r="L56" s="114" t="s">
        <v>966</v>
      </c>
      <c r="M56" s="102" t="s">
        <v>898</v>
      </c>
      <c r="N56" s="102" t="s">
        <v>813</v>
      </c>
      <c r="O56" s="106">
        <v>18200</v>
      </c>
      <c r="P56" s="123">
        <v>54600</v>
      </c>
      <c r="Q56" s="266">
        <v>54600</v>
      </c>
      <c r="R56" s="101" t="s">
        <v>804</v>
      </c>
      <c r="S56" s="101" t="s">
        <v>804</v>
      </c>
      <c r="T56" s="102" t="s">
        <v>240</v>
      </c>
      <c r="U56" s="102" t="s">
        <v>240</v>
      </c>
      <c r="V56" s="102" t="s">
        <v>16</v>
      </c>
    </row>
    <row r="57" spans="1:22" ht="22.5">
      <c r="A57" s="202">
        <v>3</v>
      </c>
      <c r="B57" s="203" t="s">
        <v>803</v>
      </c>
      <c r="C57" s="203">
        <v>5811002</v>
      </c>
      <c r="D57" s="262" t="str">
        <f t="shared" si="0"/>
        <v>5811</v>
      </c>
      <c r="E57" s="203" t="s">
        <v>808</v>
      </c>
      <c r="F57" s="204" t="s">
        <v>1078</v>
      </c>
      <c r="G57" s="203" t="s">
        <v>1079</v>
      </c>
      <c r="H57" s="203" t="s">
        <v>1081</v>
      </c>
      <c r="I57" s="203" t="s">
        <v>1080</v>
      </c>
      <c r="J57" s="203" t="s">
        <v>860</v>
      </c>
      <c r="K57" s="203" t="s">
        <v>216</v>
      </c>
      <c r="L57" s="203" t="s">
        <v>1081</v>
      </c>
      <c r="M57" s="203" t="s">
        <v>1082</v>
      </c>
      <c r="N57" s="203" t="s">
        <v>813</v>
      </c>
      <c r="O57" s="203" t="s">
        <v>1064</v>
      </c>
      <c r="P57" s="205">
        <v>31415</v>
      </c>
      <c r="Q57" s="267">
        <v>31415</v>
      </c>
      <c r="R57" s="206" t="s">
        <v>216</v>
      </c>
      <c r="S57" s="206" t="s">
        <v>216</v>
      </c>
      <c r="T57" s="206" t="s">
        <v>240</v>
      </c>
      <c r="U57" s="206" t="s">
        <v>240</v>
      </c>
      <c r="V57" s="206"/>
    </row>
    <row r="58" spans="1:22" ht="22.5">
      <c r="A58" s="202">
        <v>3</v>
      </c>
      <c r="B58" s="203" t="s">
        <v>803</v>
      </c>
      <c r="C58" s="203">
        <v>5811002</v>
      </c>
      <c r="D58" s="262" t="str">
        <f t="shared" si="0"/>
        <v>5811</v>
      </c>
      <c r="E58" s="203" t="s">
        <v>808</v>
      </c>
      <c r="F58" s="204" t="s">
        <v>1083</v>
      </c>
      <c r="G58" s="203" t="s">
        <v>1079</v>
      </c>
      <c r="H58" s="203" t="s">
        <v>1085</v>
      </c>
      <c r="I58" s="203" t="s">
        <v>1084</v>
      </c>
      <c r="J58" s="203" t="s">
        <v>860</v>
      </c>
      <c r="K58" s="203" t="s">
        <v>216</v>
      </c>
      <c r="L58" s="203" t="s">
        <v>1085</v>
      </c>
      <c r="M58" s="203" t="s">
        <v>1082</v>
      </c>
      <c r="N58" s="203" t="s">
        <v>813</v>
      </c>
      <c r="O58" s="203" t="s">
        <v>1064</v>
      </c>
      <c r="P58" s="205">
        <v>44546</v>
      </c>
      <c r="Q58" s="268">
        <v>44546</v>
      </c>
      <c r="R58" s="206" t="s">
        <v>216</v>
      </c>
      <c r="S58" s="206" t="s">
        <v>216</v>
      </c>
      <c r="T58" s="206" t="s">
        <v>240</v>
      </c>
      <c r="U58" s="206" t="s">
        <v>240</v>
      </c>
      <c r="V58" s="206"/>
    </row>
    <row r="59" spans="1:22" ht="22.5">
      <c r="A59" s="202">
        <v>3</v>
      </c>
      <c r="B59" s="203" t="s">
        <v>803</v>
      </c>
      <c r="C59" s="203">
        <v>5811003</v>
      </c>
      <c r="D59" s="262" t="str">
        <f t="shared" si="0"/>
        <v>5811</v>
      </c>
      <c r="E59" s="203" t="s">
        <v>808</v>
      </c>
      <c r="F59" s="204" t="s">
        <v>1083</v>
      </c>
      <c r="G59" s="203" t="s">
        <v>1086</v>
      </c>
      <c r="H59" s="203" t="s">
        <v>1088</v>
      </c>
      <c r="I59" s="203" t="s">
        <v>1087</v>
      </c>
      <c r="J59" s="203" t="s">
        <v>860</v>
      </c>
      <c r="K59" s="203" t="s">
        <v>216</v>
      </c>
      <c r="L59" s="203" t="s">
        <v>1088</v>
      </c>
      <c r="M59" s="203" t="s">
        <v>1082</v>
      </c>
      <c r="N59" s="203" t="s">
        <v>813</v>
      </c>
      <c r="O59" s="203" t="s">
        <v>1064</v>
      </c>
      <c r="P59" s="205">
        <v>60000</v>
      </c>
      <c r="Q59" s="267">
        <v>60000</v>
      </c>
      <c r="R59" s="206" t="s">
        <v>216</v>
      </c>
      <c r="S59" s="206" t="s">
        <v>216</v>
      </c>
      <c r="T59" s="206" t="s">
        <v>240</v>
      </c>
      <c r="U59" s="206" t="s">
        <v>240</v>
      </c>
      <c r="V59" s="206"/>
    </row>
    <row r="60" spans="1:22" ht="44.25" customHeight="1">
      <c r="A60" s="133">
        <v>3</v>
      </c>
      <c r="B60" s="203" t="s">
        <v>803</v>
      </c>
      <c r="C60" s="131">
        <v>58110000001</v>
      </c>
      <c r="D60" s="262" t="str">
        <f t="shared" si="0"/>
        <v>5811</v>
      </c>
      <c r="E60" s="131" t="s">
        <v>850</v>
      </c>
      <c r="F60" s="132" t="s">
        <v>1285</v>
      </c>
      <c r="G60" s="131" t="s">
        <v>1286</v>
      </c>
      <c r="H60" s="131" t="s">
        <v>1294</v>
      </c>
      <c r="I60" s="131" t="s">
        <v>1293</v>
      </c>
      <c r="J60" s="203" t="s">
        <v>860</v>
      </c>
      <c r="K60" s="250" t="s">
        <v>1296</v>
      </c>
      <c r="L60" s="131" t="s">
        <v>1294</v>
      </c>
      <c r="M60" s="131" t="s">
        <v>1287</v>
      </c>
      <c r="N60" s="203" t="s">
        <v>813</v>
      </c>
      <c r="O60" s="131" t="s">
        <v>1295</v>
      </c>
      <c r="P60" s="136">
        <v>307200</v>
      </c>
      <c r="Q60" s="269">
        <v>307200</v>
      </c>
      <c r="R60" s="206" t="s">
        <v>216</v>
      </c>
      <c r="S60" s="206" t="s">
        <v>216</v>
      </c>
      <c r="T60" s="206" t="s">
        <v>240</v>
      </c>
      <c r="U60" s="206" t="s">
        <v>240</v>
      </c>
      <c r="V60" s="138"/>
    </row>
    <row r="61" spans="1:22" ht="34.5" customHeight="1">
      <c r="A61" s="133">
        <v>3</v>
      </c>
      <c r="B61" s="203" t="s">
        <v>803</v>
      </c>
      <c r="C61" s="131">
        <v>58110000001</v>
      </c>
      <c r="D61" s="262" t="str">
        <f t="shared" si="0"/>
        <v>5811</v>
      </c>
      <c r="E61" s="131" t="s">
        <v>850</v>
      </c>
      <c r="F61" s="132" t="s">
        <v>1285</v>
      </c>
      <c r="G61" s="131" t="s">
        <v>1286</v>
      </c>
      <c r="H61" s="131" t="s">
        <v>1294</v>
      </c>
      <c r="I61" s="131" t="s">
        <v>1298</v>
      </c>
      <c r="J61" s="203" t="s">
        <v>860</v>
      </c>
      <c r="K61" s="249" t="s">
        <v>1297</v>
      </c>
      <c r="L61" s="131" t="s">
        <v>1294</v>
      </c>
      <c r="M61" s="131" t="s">
        <v>1288</v>
      </c>
      <c r="N61" s="203" t="s">
        <v>813</v>
      </c>
      <c r="O61" s="131" t="s">
        <v>1295</v>
      </c>
      <c r="P61" s="136">
        <v>307200</v>
      </c>
      <c r="Q61" s="269">
        <v>307200</v>
      </c>
      <c r="R61" s="206" t="s">
        <v>216</v>
      </c>
      <c r="S61" s="206" t="s">
        <v>216</v>
      </c>
      <c r="T61" s="206" t="s">
        <v>240</v>
      </c>
      <c r="U61" s="206" t="s">
        <v>240</v>
      </c>
      <c r="V61" s="138"/>
    </row>
    <row r="62" spans="1:22" ht="36" customHeight="1">
      <c r="A62" s="133">
        <v>3</v>
      </c>
      <c r="B62" s="203" t="s">
        <v>803</v>
      </c>
      <c r="C62" s="131">
        <v>58110000001</v>
      </c>
      <c r="D62" s="262" t="str">
        <f t="shared" si="0"/>
        <v>5811</v>
      </c>
      <c r="E62" s="131" t="s">
        <v>850</v>
      </c>
      <c r="F62" s="132" t="s">
        <v>1285</v>
      </c>
      <c r="G62" s="131" t="s">
        <v>1286</v>
      </c>
      <c r="H62" s="131" t="s">
        <v>1300</v>
      </c>
      <c r="I62" s="131" t="s">
        <v>1301</v>
      </c>
      <c r="J62" s="203" t="s">
        <v>860</v>
      </c>
      <c r="K62" s="249" t="s">
        <v>1299</v>
      </c>
      <c r="L62" s="131" t="s">
        <v>1300</v>
      </c>
      <c r="M62" s="131" t="s">
        <v>1289</v>
      </c>
      <c r="N62" s="203" t="s">
        <v>813</v>
      </c>
      <c r="O62" s="131" t="s">
        <v>1295</v>
      </c>
      <c r="P62" s="136">
        <v>96024</v>
      </c>
      <c r="Q62" s="269">
        <v>96024</v>
      </c>
      <c r="R62" s="206" t="s">
        <v>216</v>
      </c>
      <c r="S62" s="206" t="s">
        <v>216</v>
      </c>
      <c r="T62" s="206" t="s">
        <v>240</v>
      </c>
      <c r="U62" s="206" t="s">
        <v>240</v>
      </c>
      <c r="V62" s="138"/>
    </row>
    <row r="63" spans="1:22" ht="39.75" customHeight="1">
      <c r="A63" s="133">
        <v>3</v>
      </c>
      <c r="B63" s="203" t="s">
        <v>803</v>
      </c>
      <c r="C63" s="131">
        <v>58110000001</v>
      </c>
      <c r="D63" s="262" t="str">
        <f t="shared" si="0"/>
        <v>5811</v>
      </c>
      <c r="E63" s="131" t="s">
        <v>850</v>
      </c>
      <c r="F63" s="132" t="s">
        <v>1285</v>
      </c>
      <c r="G63" s="131" t="s">
        <v>1286</v>
      </c>
      <c r="H63" s="131" t="s">
        <v>1304</v>
      </c>
      <c r="I63" s="131" t="s">
        <v>1302</v>
      </c>
      <c r="J63" s="203" t="s">
        <v>860</v>
      </c>
      <c r="K63" s="249" t="s">
        <v>1303</v>
      </c>
      <c r="L63" s="131" t="s">
        <v>1304</v>
      </c>
      <c r="M63" s="131" t="s">
        <v>1290</v>
      </c>
      <c r="N63" s="203" t="s">
        <v>813</v>
      </c>
      <c r="O63" s="131" t="s">
        <v>1295</v>
      </c>
      <c r="P63" s="136">
        <v>70795.199999999997</v>
      </c>
      <c r="Q63" s="269">
        <v>70795.199999999997</v>
      </c>
      <c r="R63" s="206" t="s">
        <v>216</v>
      </c>
      <c r="S63" s="206" t="s">
        <v>216</v>
      </c>
      <c r="T63" s="206" t="s">
        <v>240</v>
      </c>
      <c r="U63" s="206" t="s">
        <v>240</v>
      </c>
      <c r="V63" s="138"/>
    </row>
    <row r="64" spans="1:22" ht="41.25" customHeight="1">
      <c r="A64" s="133">
        <v>3</v>
      </c>
      <c r="B64" s="203" t="s">
        <v>803</v>
      </c>
      <c r="C64" s="131">
        <v>58110000001</v>
      </c>
      <c r="D64" s="262" t="str">
        <f t="shared" si="0"/>
        <v>5811</v>
      </c>
      <c r="E64" s="131" t="s">
        <v>850</v>
      </c>
      <c r="F64" s="132" t="s">
        <v>1285</v>
      </c>
      <c r="G64" s="131" t="s">
        <v>1286</v>
      </c>
      <c r="H64" s="131" t="s">
        <v>1307</v>
      </c>
      <c r="I64" s="131" t="s">
        <v>1305</v>
      </c>
      <c r="J64" s="203" t="s">
        <v>860</v>
      </c>
      <c r="K64" s="249" t="s">
        <v>1306</v>
      </c>
      <c r="L64" s="131" t="s">
        <v>1307</v>
      </c>
      <c r="M64" s="131" t="s">
        <v>1291</v>
      </c>
      <c r="N64" s="203" t="s">
        <v>813</v>
      </c>
      <c r="O64" s="131" t="s">
        <v>1295</v>
      </c>
      <c r="P64" s="136">
        <v>95880</v>
      </c>
      <c r="Q64" s="269">
        <v>95880</v>
      </c>
      <c r="R64" s="206" t="s">
        <v>216</v>
      </c>
      <c r="S64" s="206" t="s">
        <v>216</v>
      </c>
      <c r="T64" s="206" t="s">
        <v>240</v>
      </c>
      <c r="U64" s="206" t="s">
        <v>240</v>
      </c>
      <c r="V64" s="138"/>
    </row>
    <row r="65" spans="1:22" ht="56.25" customHeight="1">
      <c r="A65" s="133">
        <v>3</v>
      </c>
      <c r="B65" s="203" t="s">
        <v>803</v>
      </c>
      <c r="C65" s="131">
        <v>58110000001</v>
      </c>
      <c r="D65" s="262" t="str">
        <f t="shared" si="0"/>
        <v>5811</v>
      </c>
      <c r="E65" s="131" t="s">
        <v>850</v>
      </c>
      <c r="F65" s="132" t="s">
        <v>1285</v>
      </c>
      <c r="G65" s="131" t="s">
        <v>1286</v>
      </c>
      <c r="H65" s="131" t="s">
        <v>1310</v>
      </c>
      <c r="I65" s="131" t="s">
        <v>1308</v>
      </c>
      <c r="J65" s="203" t="s">
        <v>860</v>
      </c>
      <c r="K65" s="249" t="s">
        <v>1309</v>
      </c>
      <c r="L65" s="131" t="s">
        <v>1310</v>
      </c>
      <c r="M65" s="131" t="s">
        <v>1292</v>
      </c>
      <c r="N65" s="203" t="s">
        <v>813</v>
      </c>
      <c r="O65" s="131" t="s">
        <v>1295</v>
      </c>
      <c r="P65" s="136">
        <v>34790.400000000001</v>
      </c>
      <c r="Q65" s="269">
        <v>34790.400000000001</v>
      </c>
      <c r="R65" s="206" t="s">
        <v>216</v>
      </c>
      <c r="S65" s="206" t="s">
        <v>216</v>
      </c>
      <c r="T65" s="206" t="s">
        <v>240</v>
      </c>
      <c r="U65" s="206" t="s">
        <v>240</v>
      </c>
      <c r="V65" s="138"/>
    </row>
    <row r="66" spans="1:22">
      <c r="A66" s="78"/>
      <c r="B66" s="50"/>
      <c r="O66" s="50"/>
    </row>
    <row r="67" spans="1:22">
      <c r="A67" s="78"/>
      <c r="B67" s="50"/>
      <c r="O67" s="50"/>
      <c r="Q67" s="79">
        <f>SUBTOTAL(9,Q7:Q65)</f>
        <v>18025718.300000001</v>
      </c>
    </row>
    <row r="68" spans="1:22">
      <c r="A68" s="78"/>
      <c r="B68" s="50"/>
      <c r="O68" s="50"/>
    </row>
    <row r="69" spans="1:22">
      <c r="A69" s="78"/>
      <c r="B69" s="50"/>
      <c r="O69" s="50"/>
      <c r="Q69" s="79">
        <f>13102380.9+4923337</f>
        <v>18025717.899999999</v>
      </c>
    </row>
    <row r="70" spans="1:22">
      <c r="A70" s="78"/>
      <c r="B70" s="50"/>
      <c r="O70" s="50"/>
      <c r="Q70" s="79">
        <f>Q67-Q69</f>
        <v>0.40000000223517418</v>
      </c>
    </row>
    <row r="71" spans="1:22">
      <c r="A71" s="78"/>
      <c r="B71" s="50"/>
      <c r="O71" s="50"/>
      <c r="Q71" s="79">
        <v>4923337</v>
      </c>
    </row>
    <row r="72" spans="1:22">
      <c r="A72" s="78"/>
      <c r="B72" s="50"/>
      <c r="O72" s="50"/>
      <c r="Q72" s="79">
        <f>Q70+Q71</f>
        <v>4923337.4000000022</v>
      </c>
    </row>
    <row r="73" spans="1:22">
      <c r="A73" s="78"/>
      <c r="B73" s="50"/>
      <c r="O73" s="50"/>
    </row>
    <row r="74" spans="1:22">
      <c r="A74" s="78"/>
      <c r="B74" s="50"/>
      <c r="O74" s="50"/>
    </row>
    <row r="75" spans="1:22">
      <c r="A75" s="78"/>
      <c r="B75" s="50"/>
      <c r="O75" s="50"/>
    </row>
    <row r="76" spans="1:22">
      <c r="A76" s="78"/>
      <c r="B76" s="50"/>
      <c r="O76" s="50"/>
    </row>
    <row r="77" spans="1:22">
      <c r="A77" s="78"/>
      <c r="B77" s="50"/>
      <c r="O77" s="50"/>
    </row>
    <row r="78" spans="1:22">
      <c r="A78" s="78"/>
      <c r="B78" s="50"/>
      <c r="O78" s="50"/>
    </row>
    <row r="79" spans="1:22">
      <c r="A79" s="78"/>
      <c r="B79" s="50"/>
      <c r="O79" s="50"/>
    </row>
    <row r="80" spans="1:22">
      <c r="A80" s="78"/>
      <c r="B80" s="50"/>
      <c r="O80" s="50"/>
    </row>
    <row r="81" spans="1:15">
      <c r="A81" s="78"/>
      <c r="B81" s="50"/>
      <c r="O81" s="50"/>
    </row>
    <row r="82" spans="1:15">
      <c r="A82" s="78"/>
      <c r="B82" s="50"/>
      <c r="O82" s="50"/>
    </row>
    <row r="83" spans="1:15">
      <c r="A83" s="78"/>
      <c r="B83" s="50"/>
      <c r="O83" s="50"/>
    </row>
    <row r="84" spans="1:15">
      <c r="A84" s="78"/>
      <c r="B84" s="50"/>
      <c r="O84" s="50"/>
    </row>
    <row r="85" spans="1:15">
      <c r="A85" s="78"/>
      <c r="B85" s="50"/>
      <c r="O85" s="50"/>
    </row>
    <row r="86" spans="1:15">
      <c r="A86" s="78"/>
      <c r="B86" s="50"/>
      <c r="O86" s="50"/>
    </row>
    <row r="87" spans="1:15">
      <c r="A87" s="78"/>
      <c r="B87" s="50"/>
      <c r="O87" s="50"/>
    </row>
    <row r="88" spans="1:15">
      <c r="A88" s="78"/>
      <c r="B88" s="50"/>
      <c r="O88" s="50"/>
    </row>
    <row r="89" spans="1:15">
      <c r="A89" s="78"/>
      <c r="B89" s="50"/>
      <c r="O89" s="50"/>
    </row>
    <row r="90" spans="1:15">
      <c r="A90" s="78"/>
      <c r="B90" s="50"/>
      <c r="O90" s="50"/>
    </row>
    <row r="91" spans="1:15">
      <c r="A91" s="78"/>
      <c r="B91" s="50"/>
      <c r="O91" s="50"/>
    </row>
    <row r="92" spans="1:15">
      <c r="A92" s="78"/>
      <c r="B92" s="50"/>
      <c r="O92" s="50"/>
    </row>
    <row r="93" spans="1:15">
      <c r="A93" s="78"/>
      <c r="B93" s="50"/>
      <c r="O93" s="50"/>
    </row>
    <row r="94" spans="1:15">
      <c r="A94" s="78"/>
      <c r="B94" s="50"/>
      <c r="O94" s="50"/>
    </row>
    <row r="95" spans="1:15">
      <c r="A95" s="78"/>
      <c r="B95" s="50"/>
      <c r="O95" s="50"/>
    </row>
    <row r="96" spans="1:15">
      <c r="A96" s="78"/>
      <c r="B96" s="50"/>
      <c r="O96" s="50"/>
    </row>
    <row r="97" spans="1:15">
      <c r="A97" s="78"/>
      <c r="B97" s="50"/>
      <c r="O97" s="50"/>
    </row>
    <row r="98" spans="1:15">
      <c r="A98" s="78"/>
      <c r="B98" s="50"/>
      <c r="O98" s="50"/>
    </row>
    <row r="99" spans="1:15">
      <c r="A99" s="78"/>
      <c r="B99" s="50"/>
      <c r="O99" s="50"/>
    </row>
    <row r="100" spans="1:15">
      <c r="A100" s="78"/>
      <c r="B100" s="50"/>
      <c r="O100" s="50"/>
    </row>
    <row r="101" spans="1:15">
      <c r="A101" s="78"/>
      <c r="B101" s="50"/>
      <c r="O101" s="50"/>
    </row>
    <row r="102" spans="1:15">
      <c r="A102" s="78"/>
      <c r="B102" s="50"/>
      <c r="O102" s="50"/>
    </row>
    <row r="103" spans="1:15">
      <c r="A103" s="78"/>
      <c r="B103" s="50"/>
      <c r="O103" s="50"/>
    </row>
    <row r="104" spans="1:15">
      <c r="A104" s="78"/>
      <c r="B104" s="50"/>
      <c r="O104" s="50"/>
    </row>
    <row r="105" spans="1:15">
      <c r="A105" s="78"/>
      <c r="B105" s="50"/>
      <c r="O105" s="50"/>
    </row>
    <row r="106" spans="1:15">
      <c r="A106" s="78"/>
      <c r="B106" s="50"/>
      <c r="O106" s="50"/>
    </row>
    <row r="107" spans="1:15">
      <c r="A107" s="78"/>
      <c r="B107" s="50"/>
      <c r="O107" s="50"/>
    </row>
    <row r="108" spans="1:15">
      <c r="A108" s="78"/>
      <c r="B108" s="50"/>
      <c r="O108" s="50"/>
    </row>
    <row r="109" spans="1:15">
      <c r="A109" s="78"/>
      <c r="B109" s="50"/>
      <c r="O109" s="50"/>
    </row>
    <row r="110" spans="1:15">
      <c r="A110" s="78"/>
      <c r="B110" s="50"/>
      <c r="O110" s="50"/>
    </row>
    <row r="111" spans="1:15">
      <c r="A111" s="78"/>
      <c r="B111" s="50"/>
      <c r="O111" s="50"/>
    </row>
    <row r="112" spans="1:15">
      <c r="A112" s="78"/>
      <c r="B112" s="50"/>
      <c r="O112" s="50"/>
    </row>
    <row r="113" spans="1:15">
      <c r="A113" s="78"/>
      <c r="B113" s="50"/>
      <c r="O113" s="50"/>
    </row>
    <row r="114" spans="1:15">
      <c r="A114" s="78"/>
      <c r="B114" s="50"/>
      <c r="O114" s="50"/>
    </row>
    <row r="115" spans="1:15">
      <c r="A115" s="78"/>
      <c r="B115" s="50"/>
      <c r="O115" s="50"/>
    </row>
    <row r="116" spans="1:15">
      <c r="A116" s="78"/>
      <c r="B116" s="50"/>
      <c r="O116" s="50"/>
    </row>
    <row r="117" spans="1:15">
      <c r="A117" s="78"/>
      <c r="B117" s="50"/>
      <c r="O117" s="50"/>
    </row>
    <row r="118" spans="1:15">
      <c r="A118" s="78"/>
      <c r="B118" s="50"/>
      <c r="O118" s="50"/>
    </row>
    <row r="119" spans="1:15">
      <c r="A119" s="78"/>
      <c r="B119" s="50"/>
      <c r="O119" s="50"/>
    </row>
    <row r="120" spans="1:15">
      <c r="A120" s="78"/>
      <c r="B120" s="50"/>
      <c r="O120" s="50"/>
    </row>
    <row r="121" spans="1:15">
      <c r="A121" s="78"/>
      <c r="B121" s="50"/>
      <c r="O121" s="50"/>
    </row>
    <row r="122" spans="1:15">
      <c r="A122" s="78"/>
      <c r="B122" s="50"/>
      <c r="O122" s="50"/>
    </row>
    <row r="123" spans="1:15">
      <c r="A123" s="78"/>
      <c r="B123" s="50"/>
      <c r="O123" s="50"/>
    </row>
    <row r="124" spans="1:15">
      <c r="A124" s="78"/>
      <c r="B124" s="50"/>
      <c r="O124" s="50"/>
    </row>
    <row r="125" spans="1:15">
      <c r="A125" s="78"/>
      <c r="B125" s="50"/>
      <c r="O125" s="50"/>
    </row>
    <row r="126" spans="1:15">
      <c r="A126" s="78"/>
      <c r="B126" s="50"/>
      <c r="O126" s="50"/>
    </row>
    <row r="127" spans="1:15">
      <c r="A127" s="78"/>
      <c r="B127" s="50"/>
      <c r="O127" s="50"/>
    </row>
    <row r="128" spans="1:15">
      <c r="A128" s="78"/>
      <c r="B128" s="50"/>
      <c r="O128" s="50"/>
    </row>
    <row r="129" spans="1:15">
      <c r="A129" s="78"/>
      <c r="B129" s="50"/>
      <c r="O129" s="50"/>
    </row>
    <row r="130" spans="1:15">
      <c r="A130" s="78"/>
      <c r="B130" s="50"/>
      <c r="O130" s="50"/>
    </row>
    <row r="131" spans="1:15">
      <c r="A131" s="78"/>
      <c r="B131" s="50"/>
      <c r="O131" s="50"/>
    </row>
    <row r="132" spans="1:15">
      <c r="A132" s="78"/>
      <c r="B132" s="50"/>
      <c r="O132" s="50"/>
    </row>
    <row r="133" spans="1:15">
      <c r="A133" s="78"/>
      <c r="B133" s="50"/>
      <c r="O133" s="50"/>
    </row>
    <row r="134" spans="1:15">
      <c r="A134" s="78"/>
      <c r="B134" s="50"/>
      <c r="O134" s="50"/>
    </row>
    <row r="135" spans="1:15">
      <c r="A135" s="78"/>
      <c r="B135" s="50"/>
      <c r="O135" s="50"/>
    </row>
    <row r="136" spans="1:15">
      <c r="A136" s="78"/>
      <c r="B136" s="50"/>
      <c r="O136" s="50"/>
    </row>
    <row r="137" spans="1:15">
      <c r="A137" s="78"/>
      <c r="B137" s="50"/>
      <c r="O137" s="50"/>
    </row>
    <row r="138" spans="1:15">
      <c r="A138" s="78"/>
      <c r="B138" s="50"/>
      <c r="O138" s="50"/>
    </row>
    <row r="139" spans="1:15">
      <c r="A139" s="78"/>
      <c r="B139" s="50"/>
      <c r="O139" s="50"/>
    </row>
    <row r="140" spans="1:15">
      <c r="A140" s="78"/>
      <c r="B140" s="50"/>
      <c r="O140" s="50"/>
    </row>
    <row r="141" spans="1:15">
      <c r="A141" s="78"/>
      <c r="B141" s="50"/>
      <c r="O141" s="50"/>
    </row>
    <row r="142" spans="1:15">
      <c r="A142" s="78"/>
      <c r="B142" s="50"/>
      <c r="O142" s="50"/>
    </row>
    <row r="143" spans="1:15">
      <c r="A143" s="78"/>
      <c r="B143" s="50"/>
      <c r="O143" s="50"/>
    </row>
    <row r="144" spans="1:15">
      <c r="A144" s="78"/>
      <c r="B144" s="50"/>
      <c r="O144" s="50"/>
    </row>
    <row r="145" spans="1:15">
      <c r="A145" s="78"/>
      <c r="B145" s="50"/>
      <c r="O145" s="50"/>
    </row>
    <row r="146" spans="1:15">
      <c r="A146" s="78"/>
      <c r="B146" s="50"/>
      <c r="O146" s="50"/>
    </row>
    <row r="147" spans="1:15">
      <c r="A147" s="78"/>
      <c r="B147" s="50"/>
      <c r="O147" s="50"/>
    </row>
    <row r="148" spans="1:15">
      <c r="A148" s="78"/>
      <c r="B148" s="50"/>
      <c r="O148" s="50"/>
    </row>
    <row r="149" spans="1:15">
      <c r="A149" s="78"/>
      <c r="B149" s="50"/>
      <c r="O149" s="50"/>
    </row>
    <row r="150" spans="1:15">
      <c r="A150" s="78"/>
      <c r="B150" s="50"/>
      <c r="O150" s="50"/>
    </row>
    <row r="151" spans="1:15">
      <c r="A151" s="78"/>
      <c r="B151" s="50"/>
      <c r="O151" s="50"/>
    </row>
    <row r="152" spans="1:15">
      <c r="A152" s="78"/>
      <c r="B152" s="50"/>
      <c r="O152" s="50"/>
    </row>
    <row r="153" spans="1:15">
      <c r="A153" s="78"/>
      <c r="B153" s="50"/>
      <c r="O153" s="50"/>
    </row>
    <row r="154" spans="1:15">
      <c r="A154" s="78"/>
      <c r="B154" s="50"/>
      <c r="O154" s="50"/>
    </row>
    <row r="155" spans="1:15">
      <c r="A155" s="78"/>
      <c r="B155" s="50"/>
      <c r="O155" s="50"/>
    </row>
    <row r="156" spans="1:15">
      <c r="A156" s="78"/>
      <c r="B156" s="50"/>
      <c r="O156" s="50"/>
    </row>
    <row r="157" spans="1:15">
      <c r="A157" s="78"/>
      <c r="B157" s="50"/>
      <c r="O157" s="50"/>
    </row>
    <row r="158" spans="1:15">
      <c r="A158" s="78"/>
      <c r="B158" s="50"/>
      <c r="O158" s="50"/>
    </row>
    <row r="159" spans="1:15">
      <c r="A159" s="78"/>
      <c r="B159" s="50"/>
      <c r="O159" s="50"/>
    </row>
    <row r="160" spans="1:15">
      <c r="A160" s="78"/>
      <c r="B160" s="50"/>
      <c r="O160" s="50"/>
    </row>
    <row r="161" spans="1:15">
      <c r="A161" s="78"/>
      <c r="B161" s="50"/>
      <c r="O161" s="50"/>
    </row>
    <row r="162" spans="1:15">
      <c r="A162" s="78"/>
      <c r="B162" s="50"/>
      <c r="O162" s="50"/>
    </row>
    <row r="163" spans="1:15">
      <c r="A163" s="78"/>
      <c r="B163" s="50"/>
      <c r="O163" s="50"/>
    </row>
    <row r="164" spans="1:15">
      <c r="A164" s="78"/>
      <c r="B164" s="50"/>
      <c r="O164" s="50"/>
    </row>
    <row r="165" spans="1:15">
      <c r="A165" s="78"/>
      <c r="B165" s="50"/>
      <c r="O165" s="50"/>
    </row>
    <row r="166" spans="1:15">
      <c r="A166" s="78"/>
      <c r="B166" s="50"/>
      <c r="O166" s="50"/>
    </row>
    <row r="167" spans="1:15">
      <c r="A167" s="78"/>
      <c r="B167" s="50"/>
      <c r="O167" s="50"/>
    </row>
    <row r="168" spans="1:15">
      <c r="A168" s="78"/>
      <c r="B168" s="50"/>
      <c r="O168" s="50"/>
    </row>
    <row r="169" spans="1:15">
      <c r="A169" s="78"/>
      <c r="B169" s="50"/>
      <c r="O169" s="50"/>
    </row>
    <row r="170" spans="1:15">
      <c r="A170" s="78"/>
      <c r="B170" s="50"/>
      <c r="O170" s="50"/>
    </row>
    <row r="171" spans="1:15">
      <c r="A171" s="78"/>
      <c r="B171" s="50"/>
      <c r="O171" s="50"/>
    </row>
    <row r="172" spans="1:15">
      <c r="A172" s="78"/>
      <c r="B172" s="50"/>
      <c r="O172" s="50"/>
    </row>
    <row r="173" spans="1:15">
      <c r="A173" s="78"/>
      <c r="B173" s="50"/>
      <c r="O173" s="50"/>
    </row>
    <row r="174" spans="1:15">
      <c r="A174" s="78"/>
      <c r="B174" s="50"/>
      <c r="O174" s="50"/>
    </row>
    <row r="175" spans="1:15">
      <c r="A175" s="78"/>
      <c r="B175" s="50"/>
      <c r="O175" s="50"/>
    </row>
    <row r="176" spans="1:15">
      <c r="A176" s="78"/>
      <c r="B176" s="50"/>
      <c r="O176" s="50"/>
    </row>
    <row r="177" spans="1:15">
      <c r="A177" s="78"/>
      <c r="B177" s="50"/>
      <c r="O177" s="50"/>
    </row>
    <row r="178" spans="1:15">
      <c r="A178" s="78"/>
      <c r="B178" s="50"/>
      <c r="O178" s="50"/>
    </row>
    <row r="179" spans="1:15">
      <c r="A179" s="78"/>
      <c r="B179" s="50"/>
      <c r="O179" s="50"/>
    </row>
    <row r="180" spans="1:15">
      <c r="A180" s="78"/>
      <c r="B180" s="50"/>
      <c r="O180" s="50"/>
    </row>
    <row r="181" spans="1:15">
      <c r="A181" s="78"/>
      <c r="B181" s="50"/>
      <c r="O181" s="50"/>
    </row>
    <row r="182" spans="1:15">
      <c r="A182" s="78"/>
      <c r="B182" s="50"/>
      <c r="O182" s="50"/>
    </row>
    <row r="183" spans="1:15">
      <c r="A183" s="78"/>
      <c r="B183" s="50"/>
      <c r="O183" s="50"/>
    </row>
    <row r="184" spans="1:15">
      <c r="A184" s="78"/>
      <c r="B184" s="50"/>
      <c r="O184" s="50"/>
    </row>
    <row r="185" spans="1:15">
      <c r="A185" s="78"/>
      <c r="B185" s="50"/>
      <c r="O185" s="50"/>
    </row>
    <row r="186" spans="1:15">
      <c r="A186" s="78"/>
      <c r="B186" s="50"/>
      <c r="O186" s="50"/>
    </row>
    <row r="187" spans="1:15">
      <c r="A187" s="78"/>
      <c r="B187" s="50"/>
      <c r="O187" s="50"/>
    </row>
    <row r="188" spans="1:15">
      <c r="A188" s="78"/>
      <c r="B188" s="50"/>
      <c r="O188" s="50"/>
    </row>
    <row r="189" spans="1:15">
      <c r="A189" s="78"/>
      <c r="B189" s="50"/>
      <c r="O189" s="50"/>
    </row>
    <row r="190" spans="1:15">
      <c r="A190" s="78"/>
      <c r="B190" s="50"/>
      <c r="O190" s="50"/>
    </row>
    <row r="191" spans="1:15">
      <c r="A191" s="78"/>
      <c r="B191" s="50"/>
      <c r="O191" s="50"/>
    </row>
    <row r="192" spans="1:15">
      <c r="A192" s="78"/>
      <c r="B192" s="50"/>
      <c r="O192" s="50"/>
    </row>
    <row r="193" spans="1:15">
      <c r="A193" s="78"/>
      <c r="B193" s="50"/>
      <c r="O193" s="50"/>
    </row>
    <row r="194" spans="1:15">
      <c r="A194" s="78"/>
      <c r="B194" s="50"/>
      <c r="O194" s="50"/>
    </row>
    <row r="195" spans="1:15">
      <c r="A195" s="78"/>
      <c r="B195" s="50"/>
      <c r="O195" s="50"/>
    </row>
    <row r="196" spans="1:15">
      <c r="A196" s="78"/>
      <c r="B196" s="50"/>
      <c r="O196" s="50"/>
    </row>
    <row r="197" spans="1:15">
      <c r="A197" s="78"/>
      <c r="B197" s="50"/>
      <c r="O197" s="50"/>
    </row>
    <row r="198" spans="1:15">
      <c r="A198" s="78"/>
      <c r="B198" s="50"/>
      <c r="O198" s="50"/>
    </row>
    <row r="199" spans="1:15">
      <c r="A199" s="78"/>
      <c r="B199" s="50"/>
      <c r="O199" s="50"/>
    </row>
    <row r="200" spans="1:15">
      <c r="A200" s="78"/>
      <c r="B200" s="50"/>
      <c r="O200" s="50"/>
    </row>
    <row r="201" spans="1:15">
      <c r="A201" s="78"/>
      <c r="B201" s="50"/>
      <c r="O201" s="50"/>
    </row>
    <row r="202" spans="1:15">
      <c r="A202" s="78"/>
      <c r="B202" s="50"/>
      <c r="O202" s="50"/>
    </row>
    <row r="203" spans="1:15">
      <c r="A203" s="78"/>
      <c r="B203" s="50"/>
      <c r="O203" s="50"/>
    </row>
    <row r="204" spans="1:15">
      <c r="A204" s="78"/>
      <c r="B204" s="50"/>
      <c r="O204" s="50"/>
    </row>
    <row r="205" spans="1:15">
      <c r="A205" s="78"/>
      <c r="B205" s="50"/>
      <c r="O205" s="50"/>
    </row>
    <row r="206" spans="1:15">
      <c r="A206" s="78"/>
      <c r="B206" s="50"/>
      <c r="O206" s="50"/>
    </row>
    <row r="207" spans="1:15">
      <c r="A207" s="78"/>
      <c r="B207" s="50"/>
      <c r="O207" s="50"/>
    </row>
    <row r="208" spans="1:15">
      <c r="A208" s="78"/>
      <c r="B208" s="50"/>
      <c r="O208" s="50"/>
    </row>
    <row r="209" spans="1:15">
      <c r="A209" s="78"/>
      <c r="B209" s="50"/>
      <c r="O209" s="50"/>
    </row>
    <row r="210" spans="1:15">
      <c r="A210" s="78"/>
      <c r="B210" s="50"/>
      <c r="O210" s="50"/>
    </row>
    <row r="211" spans="1:15">
      <c r="A211" s="78"/>
      <c r="B211" s="50"/>
      <c r="O211" s="50"/>
    </row>
    <row r="212" spans="1:15">
      <c r="A212" s="78"/>
      <c r="B212" s="50"/>
      <c r="O212" s="50"/>
    </row>
    <row r="213" spans="1:15">
      <c r="A213" s="78"/>
      <c r="B213" s="50"/>
      <c r="O213" s="50"/>
    </row>
    <row r="214" spans="1:15">
      <c r="A214" s="78"/>
      <c r="B214" s="50"/>
      <c r="O214" s="50"/>
    </row>
    <row r="215" spans="1:15">
      <c r="A215" s="78"/>
      <c r="B215" s="50"/>
      <c r="O215" s="50"/>
    </row>
    <row r="216" spans="1:15">
      <c r="A216" s="78"/>
      <c r="B216" s="50"/>
      <c r="O216" s="50"/>
    </row>
    <row r="217" spans="1:15">
      <c r="A217" s="78"/>
      <c r="B217" s="50"/>
      <c r="O217" s="50"/>
    </row>
    <row r="218" spans="1:15">
      <c r="A218" s="78"/>
      <c r="B218" s="50"/>
      <c r="O218" s="50"/>
    </row>
    <row r="219" spans="1:15">
      <c r="A219" s="78"/>
      <c r="B219" s="50"/>
      <c r="O219" s="50"/>
    </row>
    <row r="220" spans="1:15">
      <c r="A220" s="78"/>
      <c r="B220" s="50"/>
      <c r="O220" s="50"/>
    </row>
    <row r="221" spans="1:15">
      <c r="A221" s="78"/>
      <c r="B221" s="50"/>
      <c r="O221" s="50"/>
    </row>
    <row r="222" spans="1:15">
      <c r="A222" s="78"/>
      <c r="B222" s="50"/>
      <c r="O222" s="50"/>
    </row>
    <row r="223" spans="1:15">
      <c r="A223" s="78"/>
      <c r="B223" s="50"/>
      <c r="O223" s="50"/>
    </row>
    <row r="224" spans="1:15">
      <c r="A224" s="78"/>
      <c r="B224" s="50"/>
      <c r="O224" s="50"/>
    </row>
    <row r="225" spans="1:15">
      <c r="A225" s="78"/>
      <c r="B225" s="50"/>
      <c r="O225" s="50"/>
    </row>
    <row r="226" spans="1:15">
      <c r="A226" s="78"/>
      <c r="B226" s="50"/>
      <c r="O226" s="50"/>
    </row>
    <row r="227" spans="1:15">
      <c r="A227" s="78"/>
      <c r="B227" s="50"/>
      <c r="O227" s="50"/>
    </row>
    <row r="228" spans="1:15">
      <c r="A228" s="78"/>
      <c r="B228" s="50"/>
      <c r="O228" s="50"/>
    </row>
    <row r="229" spans="1:15">
      <c r="A229" s="78"/>
      <c r="B229" s="50"/>
      <c r="O229" s="50"/>
    </row>
    <row r="230" spans="1:15">
      <c r="A230" s="78"/>
      <c r="B230" s="50"/>
      <c r="O230" s="50"/>
    </row>
    <row r="231" spans="1:15">
      <c r="A231" s="78"/>
      <c r="B231" s="50"/>
      <c r="O231" s="50"/>
    </row>
    <row r="232" spans="1:15">
      <c r="A232" s="78"/>
      <c r="B232" s="50"/>
      <c r="O232" s="50"/>
    </row>
    <row r="233" spans="1:15">
      <c r="A233" s="78"/>
      <c r="B233" s="50"/>
      <c r="O233" s="50"/>
    </row>
    <row r="234" spans="1:15">
      <c r="A234" s="78"/>
      <c r="B234" s="50"/>
      <c r="O234" s="50"/>
    </row>
    <row r="235" spans="1:15">
      <c r="A235" s="78"/>
      <c r="B235" s="50"/>
      <c r="O235" s="50"/>
    </row>
    <row r="236" spans="1:15">
      <c r="A236" s="78"/>
      <c r="B236" s="50"/>
      <c r="O236" s="50"/>
    </row>
    <row r="237" spans="1:15">
      <c r="A237" s="78"/>
      <c r="B237" s="50"/>
      <c r="O237" s="50"/>
    </row>
    <row r="238" spans="1:15">
      <c r="A238" s="78"/>
      <c r="B238" s="50"/>
      <c r="O238" s="50"/>
    </row>
    <row r="239" spans="1:15">
      <c r="A239" s="78"/>
      <c r="B239" s="50"/>
      <c r="O239" s="50"/>
    </row>
    <row r="240" spans="1:15">
      <c r="A240" s="78"/>
      <c r="B240" s="50"/>
      <c r="O240" s="50"/>
    </row>
    <row r="241" spans="1:15">
      <c r="A241" s="78"/>
      <c r="B241" s="50"/>
      <c r="O241" s="50"/>
    </row>
    <row r="242" spans="1:15">
      <c r="A242" s="78"/>
      <c r="B242" s="50"/>
      <c r="O242" s="50"/>
    </row>
    <row r="243" spans="1:15">
      <c r="A243" s="78"/>
      <c r="B243" s="50"/>
      <c r="O243" s="50"/>
    </row>
    <row r="244" spans="1:15">
      <c r="A244" s="78"/>
      <c r="B244" s="50"/>
      <c r="O244" s="50"/>
    </row>
    <row r="245" spans="1:15">
      <c r="A245" s="78"/>
      <c r="B245" s="50"/>
      <c r="O245" s="50"/>
    </row>
    <row r="246" spans="1:15">
      <c r="A246" s="78"/>
      <c r="B246" s="50"/>
      <c r="O246" s="50"/>
    </row>
    <row r="247" spans="1:15">
      <c r="A247" s="78"/>
      <c r="B247" s="50"/>
      <c r="O247" s="50"/>
    </row>
    <row r="248" spans="1:15">
      <c r="A248" s="78"/>
      <c r="B248" s="50"/>
      <c r="O248" s="50"/>
    </row>
    <row r="249" spans="1:15">
      <c r="A249" s="78"/>
      <c r="B249" s="50"/>
      <c r="O249" s="50"/>
    </row>
    <row r="250" spans="1:15">
      <c r="A250" s="78"/>
      <c r="B250" s="50"/>
      <c r="O250" s="50"/>
    </row>
    <row r="251" spans="1:15">
      <c r="A251" s="78"/>
      <c r="B251" s="50"/>
      <c r="O251" s="50"/>
    </row>
    <row r="252" spans="1:15">
      <c r="A252" s="78"/>
      <c r="B252" s="50"/>
      <c r="O252" s="50"/>
    </row>
    <row r="253" spans="1:15">
      <c r="A253" s="78"/>
      <c r="B253" s="50"/>
      <c r="O253" s="50"/>
    </row>
    <row r="254" spans="1:15">
      <c r="A254" s="78"/>
      <c r="B254" s="50"/>
      <c r="O254" s="50"/>
    </row>
    <row r="255" spans="1:15">
      <c r="A255" s="78"/>
      <c r="B255" s="50"/>
      <c r="O255" s="50"/>
    </row>
    <row r="256" spans="1:15">
      <c r="A256" s="78"/>
      <c r="B256" s="50"/>
      <c r="O256" s="50"/>
    </row>
    <row r="257" spans="1:15">
      <c r="A257" s="78"/>
      <c r="B257" s="50"/>
      <c r="O257" s="50"/>
    </row>
    <row r="258" spans="1:15">
      <c r="A258" s="78"/>
      <c r="B258" s="50"/>
      <c r="O258" s="50"/>
    </row>
    <row r="259" spans="1:15">
      <c r="A259" s="78"/>
      <c r="B259" s="50"/>
      <c r="O259" s="50"/>
    </row>
    <row r="260" spans="1:15">
      <c r="A260" s="78"/>
      <c r="B260" s="50"/>
      <c r="O260" s="50"/>
    </row>
    <row r="261" spans="1:15">
      <c r="A261" s="78"/>
      <c r="B261" s="50"/>
      <c r="O261" s="50"/>
    </row>
    <row r="262" spans="1:15">
      <c r="A262" s="78"/>
      <c r="B262" s="50"/>
      <c r="O262" s="50"/>
    </row>
    <row r="263" spans="1:15">
      <c r="A263" s="78"/>
      <c r="B263" s="50"/>
      <c r="O263" s="50"/>
    </row>
    <row r="264" spans="1:15">
      <c r="A264" s="78"/>
      <c r="B264" s="50"/>
      <c r="O264" s="50"/>
    </row>
    <row r="265" spans="1:15">
      <c r="A265" s="78"/>
      <c r="B265" s="50"/>
      <c r="O265" s="50"/>
    </row>
    <row r="266" spans="1:15">
      <c r="A266" s="78"/>
      <c r="B266" s="50"/>
      <c r="O266" s="50"/>
    </row>
    <row r="267" spans="1:15">
      <c r="A267" s="78"/>
      <c r="B267" s="50"/>
      <c r="O267" s="50"/>
    </row>
    <row r="268" spans="1:15">
      <c r="A268" s="78"/>
      <c r="B268" s="50"/>
      <c r="O268" s="50"/>
    </row>
    <row r="269" spans="1:15">
      <c r="A269" s="78"/>
      <c r="B269" s="50"/>
      <c r="O269" s="50"/>
    </row>
    <row r="270" spans="1:15">
      <c r="A270" s="78"/>
      <c r="B270" s="50"/>
      <c r="O270" s="50"/>
    </row>
    <row r="271" spans="1:15">
      <c r="A271" s="78"/>
      <c r="B271" s="50"/>
      <c r="O271" s="50"/>
    </row>
    <row r="272" spans="1:15">
      <c r="A272" s="78"/>
      <c r="B272" s="50"/>
      <c r="O272" s="50"/>
    </row>
    <row r="273" spans="1:15">
      <c r="A273" s="78"/>
      <c r="B273" s="50"/>
      <c r="O273" s="50"/>
    </row>
    <row r="274" spans="1:15">
      <c r="A274" s="78"/>
      <c r="B274" s="50"/>
      <c r="O274" s="50"/>
    </row>
    <row r="275" spans="1:15">
      <c r="A275" s="78"/>
      <c r="B275" s="50"/>
      <c r="O275" s="50"/>
    </row>
    <row r="276" spans="1:15">
      <c r="A276" s="78"/>
      <c r="B276" s="50"/>
      <c r="O276" s="50"/>
    </row>
    <row r="277" spans="1:15">
      <c r="A277" s="78"/>
      <c r="B277" s="50"/>
      <c r="O277" s="50"/>
    </row>
    <row r="278" spans="1:15">
      <c r="A278" s="78"/>
      <c r="B278" s="50"/>
      <c r="O278" s="50"/>
    </row>
    <row r="279" spans="1:15">
      <c r="A279" s="78"/>
      <c r="B279" s="50"/>
      <c r="O279" s="50"/>
    </row>
    <row r="280" spans="1:15">
      <c r="A280" s="78"/>
      <c r="B280" s="50"/>
      <c r="O280" s="50"/>
    </row>
    <row r="281" spans="1:15">
      <c r="A281" s="78"/>
      <c r="B281" s="50"/>
      <c r="O281" s="50"/>
    </row>
    <row r="282" spans="1:15">
      <c r="A282" s="78"/>
      <c r="B282" s="50"/>
      <c r="O282" s="50"/>
    </row>
    <row r="283" spans="1:15">
      <c r="A283" s="78"/>
      <c r="B283" s="50"/>
      <c r="O283" s="50"/>
    </row>
    <row r="284" spans="1:15">
      <c r="A284" s="78"/>
      <c r="B284" s="50"/>
      <c r="O284" s="50"/>
    </row>
    <row r="285" spans="1:15">
      <c r="A285" s="78"/>
      <c r="B285" s="50"/>
      <c r="O285" s="50"/>
    </row>
    <row r="286" spans="1:15">
      <c r="A286" s="78"/>
      <c r="B286" s="50"/>
      <c r="O286" s="50"/>
    </row>
    <row r="287" spans="1:15">
      <c r="A287" s="78"/>
      <c r="B287" s="50"/>
      <c r="O287" s="50"/>
    </row>
    <row r="288" spans="1:15">
      <c r="A288" s="78"/>
      <c r="B288" s="50"/>
      <c r="O288" s="50"/>
    </row>
    <row r="289" spans="1:15">
      <c r="A289" s="78"/>
      <c r="B289" s="50"/>
      <c r="O289" s="50"/>
    </row>
    <row r="290" spans="1:15">
      <c r="A290" s="78"/>
      <c r="B290" s="50"/>
      <c r="O290" s="50"/>
    </row>
    <row r="291" spans="1:15">
      <c r="A291" s="78"/>
      <c r="B291" s="50"/>
      <c r="O291" s="50"/>
    </row>
    <row r="292" spans="1:15">
      <c r="A292" s="78"/>
      <c r="B292" s="50"/>
      <c r="O292" s="50"/>
    </row>
    <row r="293" spans="1:15">
      <c r="A293" s="78"/>
      <c r="B293" s="50"/>
      <c r="O293" s="50"/>
    </row>
    <row r="294" spans="1:15">
      <c r="A294" s="78"/>
      <c r="B294" s="50"/>
      <c r="O294" s="50"/>
    </row>
    <row r="295" spans="1:15">
      <c r="A295" s="78"/>
      <c r="B295" s="50"/>
      <c r="O295" s="50"/>
    </row>
    <row r="296" spans="1:15">
      <c r="A296" s="78"/>
      <c r="B296" s="50"/>
      <c r="O296" s="50"/>
    </row>
    <row r="297" spans="1:15">
      <c r="A297" s="78"/>
      <c r="B297" s="50"/>
      <c r="O297" s="50"/>
    </row>
    <row r="298" spans="1:15">
      <c r="A298" s="78"/>
      <c r="B298" s="50"/>
      <c r="O298" s="50"/>
    </row>
    <row r="299" spans="1:15">
      <c r="A299" s="78"/>
      <c r="B299" s="50"/>
      <c r="O299" s="50"/>
    </row>
    <row r="300" spans="1:15">
      <c r="A300" s="78"/>
      <c r="B300" s="50"/>
      <c r="O300" s="50"/>
    </row>
    <row r="301" spans="1:15">
      <c r="A301" s="78"/>
      <c r="B301" s="50"/>
      <c r="O301" s="50"/>
    </row>
    <row r="302" spans="1:15">
      <c r="A302" s="78"/>
      <c r="B302" s="50"/>
      <c r="O302" s="50"/>
    </row>
    <row r="303" spans="1:15">
      <c r="A303" s="78"/>
      <c r="B303" s="50"/>
      <c r="O303" s="50"/>
    </row>
    <row r="304" spans="1:15">
      <c r="A304" s="78"/>
      <c r="B304" s="50"/>
      <c r="O304" s="50"/>
    </row>
    <row r="305" spans="1:15">
      <c r="A305" s="78"/>
      <c r="B305" s="50"/>
      <c r="O305" s="50"/>
    </row>
    <row r="306" spans="1:15">
      <c r="A306" s="78"/>
      <c r="B306" s="50"/>
      <c r="O306" s="50"/>
    </row>
    <row r="307" spans="1:15">
      <c r="A307" s="78"/>
      <c r="B307" s="50"/>
      <c r="O307" s="50"/>
    </row>
    <row r="308" spans="1:15">
      <c r="A308" s="78"/>
      <c r="B308" s="50"/>
      <c r="O308" s="50"/>
    </row>
    <row r="309" spans="1:15">
      <c r="A309" s="78"/>
      <c r="B309" s="50"/>
      <c r="O309" s="50"/>
    </row>
    <row r="310" spans="1:15">
      <c r="A310" s="78"/>
      <c r="B310" s="50"/>
      <c r="O310" s="50"/>
    </row>
    <row r="311" spans="1:15">
      <c r="A311" s="78"/>
      <c r="B311" s="50"/>
      <c r="O311" s="50"/>
    </row>
    <row r="312" spans="1:15">
      <c r="A312" s="78"/>
      <c r="B312" s="50"/>
      <c r="O312" s="50"/>
    </row>
    <row r="313" spans="1:15">
      <c r="A313" s="78"/>
      <c r="B313" s="50"/>
      <c r="O313" s="50"/>
    </row>
    <row r="314" spans="1:15">
      <c r="A314" s="78"/>
      <c r="B314" s="50"/>
      <c r="O314" s="50"/>
    </row>
    <row r="315" spans="1:15">
      <c r="A315" s="78"/>
      <c r="B315" s="50"/>
      <c r="O315" s="50"/>
    </row>
    <row r="316" spans="1:15">
      <c r="A316" s="78"/>
      <c r="B316" s="50"/>
      <c r="O316" s="50"/>
    </row>
    <row r="317" spans="1:15">
      <c r="A317" s="78"/>
      <c r="B317" s="50"/>
      <c r="O317" s="50"/>
    </row>
    <row r="318" spans="1:15">
      <c r="A318" s="78"/>
      <c r="B318" s="50"/>
      <c r="O318" s="50"/>
    </row>
    <row r="319" spans="1:15">
      <c r="A319" s="78"/>
      <c r="B319" s="50"/>
      <c r="O319" s="50"/>
    </row>
    <row r="320" spans="1:15">
      <c r="A320" s="78"/>
      <c r="B320" s="50"/>
      <c r="O320" s="50"/>
    </row>
    <row r="321" spans="1:15">
      <c r="A321" s="78"/>
      <c r="B321" s="50"/>
      <c r="O321" s="50"/>
    </row>
    <row r="322" spans="1:15">
      <c r="A322" s="78"/>
      <c r="B322" s="50"/>
      <c r="O322" s="50"/>
    </row>
    <row r="323" spans="1:15">
      <c r="A323" s="78"/>
      <c r="B323" s="50"/>
      <c r="O323" s="50"/>
    </row>
    <row r="324" spans="1:15">
      <c r="A324" s="78"/>
      <c r="B324" s="50"/>
      <c r="O324" s="50"/>
    </row>
    <row r="325" spans="1:15">
      <c r="A325" s="78"/>
      <c r="B325" s="50"/>
      <c r="O325" s="50"/>
    </row>
    <row r="326" spans="1:15">
      <c r="A326" s="78"/>
      <c r="B326" s="50"/>
      <c r="O326" s="50"/>
    </row>
    <row r="327" spans="1:15">
      <c r="A327" s="78"/>
      <c r="B327" s="50"/>
      <c r="O327" s="50"/>
    </row>
    <row r="328" spans="1:15">
      <c r="A328" s="78"/>
      <c r="B328" s="50"/>
      <c r="O328" s="50"/>
    </row>
    <row r="329" spans="1:15">
      <c r="A329" s="78"/>
      <c r="B329" s="50"/>
      <c r="O329" s="50"/>
    </row>
    <row r="330" spans="1:15">
      <c r="A330" s="78"/>
      <c r="B330" s="50"/>
      <c r="O330" s="50"/>
    </row>
    <row r="331" spans="1:15">
      <c r="A331" s="78"/>
      <c r="B331" s="50"/>
      <c r="O331" s="50"/>
    </row>
    <row r="332" spans="1:15">
      <c r="A332" s="78"/>
      <c r="B332" s="50"/>
      <c r="O332" s="50"/>
    </row>
    <row r="333" spans="1:15">
      <c r="A333" s="78"/>
      <c r="B333" s="50"/>
      <c r="O333" s="50"/>
    </row>
    <row r="334" spans="1:15">
      <c r="A334" s="78"/>
      <c r="B334" s="50"/>
      <c r="O334" s="50"/>
    </row>
    <row r="335" spans="1:15">
      <c r="A335" s="78"/>
      <c r="B335" s="50"/>
      <c r="O335" s="50"/>
    </row>
    <row r="336" spans="1:15">
      <c r="A336" s="78"/>
      <c r="B336" s="50"/>
      <c r="O336" s="50"/>
    </row>
    <row r="337" spans="1:15">
      <c r="A337" s="78"/>
      <c r="B337" s="50"/>
      <c r="O337" s="50"/>
    </row>
    <row r="338" spans="1:15">
      <c r="A338" s="78"/>
      <c r="B338" s="50"/>
      <c r="O338" s="50"/>
    </row>
    <row r="339" spans="1:15">
      <c r="A339" s="78"/>
      <c r="B339" s="50"/>
      <c r="O339" s="50"/>
    </row>
    <row r="340" spans="1:15">
      <c r="A340" s="78"/>
      <c r="B340" s="50"/>
      <c r="O340" s="50"/>
    </row>
    <row r="341" spans="1:15">
      <c r="A341" s="78"/>
      <c r="B341" s="50"/>
      <c r="O341" s="50"/>
    </row>
    <row r="342" spans="1:15">
      <c r="A342" s="78"/>
      <c r="B342" s="50"/>
      <c r="O342" s="50"/>
    </row>
    <row r="343" spans="1:15">
      <c r="A343" s="78"/>
      <c r="B343" s="50"/>
      <c r="O343" s="50"/>
    </row>
    <row r="344" spans="1:15">
      <c r="A344" s="78"/>
      <c r="B344" s="50"/>
      <c r="O344" s="50"/>
    </row>
    <row r="345" spans="1:15">
      <c r="A345" s="78"/>
      <c r="B345" s="50"/>
      <c r="O345" s="50"/>
    </row>
    <row r="346" spans="1:15">
      <c r="A346" s="78"/>
      <c r="B346" s="50"/>
      <c r="O346" s="50"/>
    </row>
    <row r="347" spans="1:15">
      <c r="A347" s="78"/>
      <c r="B347" s="50"/>
      <c r="O347" s="50"/>
    </row>
    <row r="348" spans="1:15">
      <c r="A348" s="78"/>
      <c r="B348" s="50"/>
      <c r="O348" s="50"/>
    </row>
    <row r="349" spans="1:15">
      <c r="A349" s="78"/>
      <c r="B349" s="50"/>
      <c r="O349" s="50"/>
    </row>
    <row r="350" spans="1:15">
      <c r="A350" s="78"/>
      <c r="B350" s="50"/>
      <c r="O350" s="50"/>
    </row>
    <row r="351" spans="1:15">
      <c r="A351" s="78"/>
      <c r="B351" s="50"/>
      <c r="O351" s="50"/>
    </row>
    <row r="352" spans="1:15">
      <c r="A352" s="78"/>
      <c r="B352" s="50"/>
      <c r="O352" s="50"/>
    </row>
    <row r="353" spans="1:15">
      <c r="A353" s="78"/>
      <c r="B353" s="50"/>
      <c r="O353" s="50"/>
    </row>
    <row r="354" spans="1:15">
      <c r="A354" s="78"/>
      <c r="B354" s="50"/>
      <c r="O354" s="50"/>
    </row>
    <row r="355" spans="1:15">
      <c r="A355" s="78"/>
      <c r="B355" s="50"/>
      <c r="O355" s="50"/>
    </row>
    <row r="356" spans="1:15">
      <c r="A356" s="78"/>
      <c r="B356" s="50"/>
      <c r="O356" s="50"/>
    </row>
    <row r="357" spans="1:15">
      <c r="A357" s="78"/>
      <c r="B357" s="50"/>
      <c r="O357" s="50"/>
    </row>
    <row r="358" spans="1:15">
      <c r="A358" s="78"/>
      <c r="B358" s="50"/>
      <c r="O358" s="50"/>
    </row>
    <row r="359" spans="1:15">
      <c r="A359" s="78"/>
      <c r="B359" s="50"/>
      <c r="O359" s="50"/>
    </row>
    <row r="360" spans="1:15">
      <c r="A360" s="78"/>
      <c r="B360" s="50"/>
      <c r="O360" s="50"/>
    </row>
    <row r="361" spans="1:15">
      <c r="A361" s="78"/>
      <c r="B361" s="50"/>
      <c r="O361" s="50"/>
    </row>
    <row r="362" spans="1:15">
      <c r="A362" s="78"/>
      <c r="B362" s="50"/>
      <c r="O362" s="50"/>
    </row>
    <row r="363" spans="1:15">
      <c r="A363" s="78"/>
      <c r="B363" s="50"/>
      <c r="O363" s="50"/>
    </row>
    <row r="364" spans="1:15">
      <c r="A364" s="78"/>
      <c r="B364" s="50"/>
      <c r="O364" s="50"/>
    </row>
    <row r="365" spans="1:15">
      <c r="A365" s="78"/>
      <c r="B365" s="50"/>
      <c r="O365" s="50"/>
    </row>
    <row r="366" spans="1:15">
      <c r="A366" s="78"/>
      <c r="B366" s="50"/>
      <c r="O366" s="50"/>
    </row>
    <row r="367" spans="1:15">
      <c r="A367" s="78"/>
      <c r="B367" s="50"/>
      <c r="O367" s="50"/>
    </row>
    <row r="368" spans="1:15">
      <c r="A368" s="78"/>
      <c r="B368" s="50"/>
      <c r="O368" s="50"/>
    </row>
    <row r="369" spans="1:15">
      <c r="A369" s="78"/>
      <c r="B369" s="50"/>
      <c r="O369" s="50"/>
    </row>
    <row r="370" spans="1:15">
      <c r="A370" s="78"/>
      <c r="B370" s="50"/>
      <c r="O370" s="50"/>
    </row>
    <row r="371" spans="1:15">
      <c r="A371" s="78"/>
      <c r="B371" s="50"/>
      <c r="O371" s="50"/>
    </row>
    <row r="372" spans="1:15">
      <c r="A372" s="78"/>
      <c r="B372" s="50"/>
      <c r="O372" s="50"/>
    </row>
    <row r="373" spans="1:15">
      <c r="A373" s="78"/>
      <c r="B373" s="50"/>
      <c r="O373" s="50"/>
    </row>
    <row r="374" spans="1:15">
      <c r="A374" s="78"/>
      <c r="B374" s="50"/>
      <c r="O374" s="50"/>
    </row>
    <row r="375" spans="1:15">
      <c r="A375" s="78"/>
      <c r="B375" s="50"/>
      <c r="O375" s="50"/>
    </row>
    <row r="376" spans="1:15">
      <c r="A376" s="78"/>
      <c r="B376" s="50"/>
      <c r="O376" s="50"/>
    </row>
    <row r="377" spans="1:15">
      <c r="A377" s="78"/>
      <c r="B377" s="50"/>
      <c r="O377" s="50"/>
    </row>
    <row r="378" spans="1:15">
      <c r="A378" s="78"/>
      <c r="B378" s="50"/>
      <c r="O378" s="50"/>
    </row>
    <row r="379" spans="1:15">
      <c r="A379" s="78"/>
      <c r="B379" s="50"/>
      <c r="O379" s="50"/>
    </row>
    <row r="380" spans="1:15">
      <c r="A380" s="78"/>
      <c r="B380" s="50"/>
      <c r="O380" s="50"/>
    </row>
    <row r="381" spans="1:15">
      <c r="A381" s="78"/>
      <c r="B381" s="50"/>
      <c r="O381" s="50"/>
    </row>
    <row r="382" spans="1:15">
      <c r="A382" s="78"/>
      <c r="B382" s="50"/>
      <c r="O382" s="50"/>
    </row>
    <row r="383" spans="1:15">
      <c r="A383" s="78"/>
      <c r="B383" s="50"/>
      <c r="O383" s="50"/>
    </row>
    <row r="384" spans="1:15">
      <c r="A384" s="78"/>
      <c r="B384" s="50"/>
      <c r="O384" s="50"/>
    </row>
    <row r="385" spans="1:15">
      <c r="A385" s="78"/>
      <c r="B385" s="50"/>
      <c r="O385" s="50"/>
    </row>
    <row r="386" spans="1:15">
      <c r="A386" s="78"/>
      <c r="B386" s="50"/>
      <c r="O386" s="50"/>
    </row>
    <row r="387" spans="1:15">
      <c r="A387" s="78"/>
      <c r="B387" s="50"/>
      <c r="O387" s="50"/>
    </row>
    <row r="388" spans="1:15">
      <c r="A388" s="78"/>
      <c r="B388" s="50"/>
      <c r="O388" s="50"/>
    </row>
    <row r="389" spans="1:15">
      <c r="A389" s="78"/>
      <c r="B389" s="50"/>
      <c r="O389" s="50"/>
    </row>
    <row r="390" spans="1:15">
      <c r="A390" s="78"/>
      <c r="B390" s="50"/>
      <c r="O390" s="50"/>
    </row>
    <row r="391" spans="1:15">
      <c r="A391" s="78"/>
      <c r="B391" s="50"/>
      <c r="O391" s="50"/>
    </row>
    <row r="392" spans="1:15">
      <c r="A392" s="78"/>
      <c r="B392" s="50"/>
      <c r="O392" s="50"/>
    </row>
    <row r="393" spans="1:15">
      <c r="A393" s="78"/>
      <c r="B393" s="50"/>
      <c r="O393" s="50"/>
    </row>
    <row r="394" spans="1:15">
      <c r="A394" s="78"/>
      <c r="B394" s="50"/>
      <c r="O394" s="50"/>
    </row>
    <row r="395" spans="1:15">
      <c r="A395" s="78"/>
      <c r="B395" s="50"/>
      <c r="O395" s="50"/>
    </row>
    <row r="396" spans="1:15">
      <c r="A396" s="78"/>
      <c r="B396" s="50"/>
      <c r="O396" s="50"/>
    </row>
    <row r="397" spans="1:15">
      <c r="A397" s="78"/>
      <c r="B397" s="50"/>
      <c r="O397" s="50"/>
    </row>
    <row r="398" spans="1:15">
      <c r="A398" s="78"/>
      <c r="B398" s="50"/>
      <c r="O398" s="50"/>
    </row>
    <row r="399" spans="1:15">
      <c r="A399" s="78"/>
      <c r="B399" s="50"/>
      <c r="O399" s="50"/>
    </row>
    <row r="400" spans="1:15">
      <c r="A400" s="78"/>
      <c r="B400" s="50"/>
      <c r="O400" s="50"/>
    </row>
    <row r="401" spans="1:15">
      <c r="A401" s="78"/>
      <c r="B401" s="50"/>
      <c r="O401" s="50"/>
    </row>
    <row r="402" spans="1:15">
      <c r="A402" s="78"/>
      <c r="B402" s="50"/>
      <c r="O402" s="50"/>
    </row>
    <row r="403" spans="1:15">
      <c r="A403" s="78"/>
      <c r="B403" s="50"/>
      <c r="O403" s="50"/>
    </row>
    <row r="404" spans="1:15">
      <c r="A404" s="78"/>
      <c r="B404" s="50"/>
      <c r="O404" s="50"/>
    </row>
    <row r="405" spans="1:15">
      <c r="A405" s="78"/>
      <c r="B405" s="50"/>
      <c r="O405" s="50"/>
    </row>
    <row r="406" spans="1:15">
      <c r="A406" s="78"/>
      <c r="B406" s="50"/>
      <c r="O406" s="50"/>
    </row>
    <row r="407" spans="1:15">
      <c r="A407" s="78"/>
      <c r="B407" s="50"/>
      <c r="O407" s="50"/>
    </row>
    <row r="408" spans="1:15">
      <c r="A408" s="78"/>
      <c r="B408" s="50"/>
      <c r="O408" s="50"/>
    </row>
    <row r="409" spans="1:15">
      <c r="A409" s="78"/>
      <c r="B409" s="50"/>
      <c r="O409" s="50"/>
    </row>
    <row r="410" spans="1:15">
      <c r="A410" s="78"/>
      <c r="B410" s="50"/>
      <c r="O410" s="50"/>
    </row>
    <row r="411" spans="1:15">
      <c r="A411" s="78"/>
      <c r="B411" s="50"/>
      <c r="O411" s="50"/>
    </row>
    <row r="412" spans="1:15">
      <c r="A412" s="78"/>
      <c r="B412" s="50"/>
      <c r="O412" s="50"/>
    </row>
    <row r="413" spans="1:15">
      <c r="A413" s="78"/>
      <c r="B413" s="50"/>
      <c r="O413" s="50"/>
    </row>
    <row r="414" spans="1:15">
      <c r="A414" s="78"/>
      <c r="B414" s="50"/>
      <c r="O414" s="50"/>
    </row>
    <row r="415" spans="1:15">
      <c r="A415" s="78"/>
      <c r="B415" s="50"/>
      <c r="O415" s="50"/>
    </row>
    <row r="416" spans="1:15">
      <c r="A416" s="78"/>
      <c r="B416" s="50"/>
      <c r="O416" s="50"/>
    </row>
    <row r="417" spans="1:15">
      <c r="A417" s="78"/>
      <c r="B417" s="50"/>
      <c r="O417" s="50"/>
    </row>
    <row r="418" spans="1:15">
      <c r="A418" s="78"/>
      <c r="B418" s="50"/>
      <c r="O418" s="50"/>
    </row>
    <row r="419" spans="1:15">
      <c r="A419" s="78"/>
      <c r="B419" s="50"/>
      <c r="O419" s="50"/>
    </row>
    <row r="420" spans="1:15">
      <c r="A420" s="78"/>
      <c r="B420" s="50"/>
      <c r="O420" s="50"/>
    </row>
    <row r="421" spans="1:15">
      <c r="A421" s="78"/>
      <c r="B421" s="50"/>
      <c r="O421" s="50"/>
    </row>
    <row r="422" spans="1:15">
      <c r="A422" s="78"/>
      <c r="B422" s="50"/>
      <c r="O422" s="50"/>
    </row>
    <row r="423" spans="1:15">
      <c r="A423" s="78"/>
      <c r="B423" s="50"/>
      <c r="O423" s="50"/>
    </row>
    <row r="424" spans="1:15">
      <c r="A424" s="78"/>
      <c r="B424" s="50"/>
      <c r="O424" s="50"/>
    </row>
    <row r="425" spans="1:15">
      <c r="A425" s="78"/>
      <c r="B425" s="50"/>
      <c r="O425" s="50"/>
    </row>
    <row r="426" spans="1:15">
      <c r="A426" s="78"/>
      <c r="B426" s="50"/>
      <c r="O426" s="50"/>
    </row>
    <row r="427" spans="1:15">
      <c r="A427" s="78"/>
      <c r="B427" s="50"/>
      <c r="O427" s="50"/>
    </row>
    <row r="428" spans="1:15">
      <c r="A428" s="78"/>
      <c r="B428" s="50"/>
      <c r="O428" s="50"/>
    </row>
    <row r="429" spans="1:15">
      <c r="A429" s="78"/>
      <c r="B429" s="50"/>
      <c r="O429" s="50"/>
    </row>
    <row r="430" spans="1:15">
      <c r="A430" s="78"/>
      <c r="B430" s="50"/>
      <c r="O430" s="50"/>
    </row>
    <row r="431" spans="1:15">
      <c r="A431" s="78"/>
      <c r="B431" s="50"/>
      <c r="O431" s="50"/>
    </row>
    <row r="432" spans="1:15">
      <c r="A432" s="78"/>
      <c r="B432" s="50"/>
      <c r="O432" s="50"/>
    </row>
    <row r="433" spans="1:15">
      <c r="A433" s="78"/>
      <c r="B433" s="50"/>
      <c r="O433" s="50"/>
    </row>
    <row r="434" spans="1:15">
      <c r="A434" s="78"/>
      <c r="B434" s="50"/>
      <c r="O434" s="50"/>
    </row>
    <row r="435" spans="1:15">
      <c r="A435" s="78"/>
      <c r="B435" s="50"/>
      <c r="O435" s="50"/>
    </row>
    <row r="436" spans="1:15">
      <c r="A436" s="78"/>
      <c r="B436" s="50"/>
      <c r="O436" s="50"/>
    </row>
    <row r="437" spans="1:15">
      <c r="A437" s="78"/>
      <c r="B437" s="50"/>
      <c r="O437" s="50"/>
    </row>
    <row r="438" spans="1:15">
      <c r="A438" s="78"/>
      <c r="B438" s="50"/>
      <c r="O438" s="50"/>
    </row>
    <row r="439" spans="1:15">
      <c r="A439" s="78"/>
      <c r="B439" s="50"/>
      <c r="O439" s="50"/>
    </row>
    <row r="440" spans="1:15">
      <c r="A440" s="78"/>
      <c r="B440" s="50"/>
      <c r="O440" s="50"/>
    </row>
    <row r="441" spans="1:15">
      <c r="A441" s="78"/>
      <c r="B441" s="50"/>
      <c r="O441" s="50"/>
    </row>
    <row r="442" spans="1:15">
      <c r="A442" s="78"/>
      <c r="B442" s="50"/>
      <c r="O442" s="50"/>
    </row>
    <row r="443" spans="1:15">
      <c r="A443" s="78"/>
      <c r="B443" s="50"/>
      <c r="O443" s="50"/>
    </row>
    <row r="444" spans="1:15">
      <c r="A444" s="78"/>
      <c r="B444" s="50"/>
      <c r="O444" s="50"/>
    </row>
    <row r="445" spans="1:15">
      <c r="A445" s="78"/>
      <c r="B445" s="50"/>
      <c r="O445" s="50"/>
    </row>
    <row r="446" spans="1:15">
      <c r="A446" s="78"/>
      <c r="B446" s="50"/>
      <c r="O446" s="50"/>
    </row>
    <row r="447" spans="1:15">
      <c r="A447" s="78"/>
      <c r="B447" s="50"/>
      <c r="O447" s="50"/>
    </row>
    <row r="448" spans="1:15">
      <c r="A448" s="78"/>
      <c r="B448" s="50"/>
      <c r="O448" s="50"/>
    </row>
    <row r="449" spans="1:15">
      <c r="A449" s="78"/>
      <c r="B449" s="50"/>
      <c r="O449" s="50"/>
    </row>
    <row r="450" spans="1:15">
      <c r="A450" s="78"/>
      <c r="B450" s="50"/>
      <c r="O450" s="50"/>
    </row>
    <row r="451" spans="1:15">
      <c r="A451" s="78"/>
      <c r="B451" s="50"/>
      <c r="O451" s="50"/>
    </row>
    <row r="452" spans="1:15">
      <c r="A452" s="78"/>
      <c r="B452" s="50"/>
      <c r="O452" s="50"/>
    </row>
    <row r="453" spans="1:15">
      <c r="A453" s="78"/>
      <c r="B453" s="50"/>
      <c r="O453" s="50"/>
    </row>
    <row r="454" spans="1:15">
      <c r="A454" s="78"/>
      <c r="B454" s="50"/>
      <c r="O454" s="50"/>
    </row>
    <row r="455" spans="1:15">
      <c r="A455" s="78"/>
      <c r="B455" s="50"/>
      <c r="O455" s="50"/>
    </row>
    <row r="456" spans="1:15">
      <c r="A456" s="78"/>
      <c r="B456" s="50"/>
      <c r="O456" s="50"/>
    </row>
    <row r="457" spans="1:15">
      <c r="A457" s="78"/>
      <c r="B457" s="50"/>
      <c r="O457" s="50"/>
    </row>
    <row r="458" spans="1:15">
      <c r="A458" s="78"/>
      <c r="B458" s="50"/>
      <c r="O458" s="50"/>
    </row>
    <row r="459" spans="1:15">
      <c r="A459" s="78"/>
      <c r="B459" s="50"/>
      <c r="O459" s="50"/>
    </row>
    <row r="460" spans="1:15">
      <c r="A460" s="78"/>
      <c r="B460" s="50"/>
      <c r="O460" s="50"/>
    </row>
    <row r="461" spans="1:15">
      <c r="A461" s="78"/>
      <c r="B461" s="50"/>
      <c r="O461" s="50"/>
    </row>
    <row r="462" spans="1:15">
      <c r="A462" s="78"/>
      <c r="B462" s="50"/>
      <c r="O462" s="50"/>
    </row>
    <row r="463" spans="1:15">
      <c r="A463" s="78"/>
      <c r="B463" s="50"/>
      <c r="O463" s="50"/>
    </row>
    <row r="464" spans="1:15">
      <c r="A464" s="78"/>
      <c r="B464" s="50"/>
      <c r="O464" s="50"/>
    </row>
    <row r="465" spans="1:15">
      <c r="A465" s="78"/>
      <c r="B465" s="50"/>
      <c r="O465" s="50"/>
    </row>
    <row r="466" spans="1:15">
      <c r="A466" s="78"/>
      <c r="B466" s="50"/>
      <c r="O466" s="50"/>
    </row>
    <row r="467" spans="1:15">
      <c r="A467" s="78"/>
      <c r="B467" s="50"/>
      <c r="O467" s="50"/>
    </row>
    <row r="468" spans="1:15">
      <c r="A468" s="78"/>
      <c r="B468" s="50"/>
      <c r="O468" s="50"/>
    </row>
    <row r="469" spans="1:15">
      <c r="A469" s="78"/>
      <c r="B469" s="50"/>
      <c r="O469" s="50"/>
    </row>
    <row r="470" spans="1:15">
      <c r="A470" s="78"/>
      <c r="B470" s="50"/>
      <c r="O470" s="50"/>
    </row>
    <row r="471" spans="1:15">
      <c r="A471" s="78"/>
      <c r="B471" s="50"/>
      <c r="O471" s="50"/>
    </row>
    <row r="472" spans="1:15">
      <c r="A472" s="78"/>
      <c r="B472" s="50"/>
      <c r="O472" s="50"/>
    </row>
    <row r="473" spans="1:15">
      <c r="A473" s="78"/>
      <c r="B473" s="50"/>
      <c r="O473" s="50"/>
    </row>
    <row r="474" spans="1:15">
      <c r="A474" s="78"/>
      <c r="B474" s="50"/>
      <c r="O474" s="50"/>
    </row>
    <row r="475" spans="1:15">
      <c r="A475" s="78"/>
      <c r="B475" s="50"/>
      <c r="O475" s="50"/>
    </row>
    <row r="476" spans="1:15">
      <c r="A476" s="78"/>
      <c r="B476" s="50"/>
      <c r="O476" s="50"/>
    </row>
    <row r="477" spans="1:15">
      <c r="A477" s="78"/>
      <c r="B477" s="50"/>
      <c r="O477" s="50"/>
    </row>
    <row r="478" spans="1:15">
      <c r="A478" s="78"/>
      <c r="B478" s="50"/>
      <c r="O478" s="50"/>
    </row>
    <row r="479" spans="1:15">
      <c r="A479" s="78"/>
      <c r="B479" s="50"/>
      <c r="O479" s="50"/>
    </row>
    <row r="480" spans="1:15">
      <c r="A480" s="78"/>
      <c r="B480" s="50"/>
      <c r="O480" s="50"/>
    </row>
    <row r="481" spans="1:15">
      <c r="A481" s="78"/>
      <c r="B481" s="50"/>
      <c r="O481" s="50"/>
    </row>
    <row r="482" spans="1:15">
      <c r="A482" s="78"/>
      <c r="B482" s="50"/>
      <c r="O482" s="50"/>
    </row>
    <row r="483" spans="1:15">
      <c r="A483" s="78"/>
      <c r="B483" s="50"/>
      <c r="O483" s="50"/>
    </row>
    <row r="484" spans="1:15">
      <c r="A484" s="78"/>
      <c r="B484" s="50"/>
      <c r="O484" s="50"/>
    </row>
    <row r="485" spans="1:15">
      <c r="A485" s="78"/>
      <c r="B485" s="50"/>
      <c r="O485" s="50"/>
    </row>
    <row r="486" spans="1:15">
      <c r="A486" s="78"/>
      <c r="B486" s="50"/>
      <c r="O486" s="50"/>
    </row>
    <row r="487" spans="1:15">
      <c r="A487" s="78"/>
      <c r="B487" s="50"/>
      <c r="O487" s="50"/>
    </row>
    <row r="488" spans="1:15">
      <c r="A488" s="78"/>
      <c r="B488" s="50"/>
      <c r="O488" s="50"/>
    </row>
    <row r="489" spans="1:15">
      <c r="A489" s="78"/>
      <c r="B489" s="50"/>
      <c r="O489" s="50"/>
    </row>
    <row r="490" spans="1:15">
      <c r="A490" s="78"/>
      <c r="B490" s="50"/>
      <c r="O490" s="50"/>
    </row>
    <row r="491" spans="1:15">
      <c r="A491" s="78"/>
      <c r="B491" s="50"/>
      <c r="O491" s="50"/>
    </row>
    <row r="492" spans="1:15">
      <c r="A492" s="78"/>
      <c r="B492" s="50"/>
      <c r="O492" s="50"/>
    </row>
    <row r="493" spans="1:15">
      <c r="A493" s="78"/>
      <c r="B493" s="50"/>
      <c r="O493" s="50"/>
    </row>
    <row r="494" spans="1:15">
      <c r="A494" s="78"/>
      <c r="B494" s="50"/>
      <c r="O494" s="50"/>
    </row>
    <row r="495" spans="1:15">
      <c r="A495" s="78"/>
      <c r="B495" s="50"/>
      <c r="O495" s="50"/>
    </row>
    <row r="496" spans="1:15">
      <c r="A496" s="78"/>
      <c r="B496" s="50"/>
      <c r="O496" s="50"/>
    </row>
    <row r="497" spans="1:15">
      <c r="A497" s="78"/>
      <c r="B497" s="50"/>
      <c r="O497" s="50"/>
    </row>
    <row r="498" spans="1:15">
      <c r="A498" s="78"/>
      <c r="B498" s="50"/>
      <c r="O498" s="50"/>
    </row>
    <row r="499" spans="1:15">
      <c r="A499" s="78"/>
      <c r="B499" s="50"/>
      <c r="O499" s="50"/>
    </row>
    <row r="500" spans="1:15">
      <c r="A500" s="78"/>
      <c r="B500" s="50"/>
      <c r="O500" s="50"/>
    </row>
    <row r="501" spans="1:15">
      <c r="A501" s="78"/>
      <c r="B501" s="50"/>
      <c r="O501" s="50"/>
    </row>
    <row r="502" spans="1:15">
      <c r="A502" s="78"/>
      <c r="B502" s="50"/>
      <c r="O502" s="50"/>
    </row>
    <row r="503" spans="1:15">
      <c r="A503" s="78"/>
      <c r="B503" s="50"/>
      <c r="O503" s="50"/>
    </row>
    <row r="504" spans="1:15">
      <c r="A504" s="78"/>
      <c r="B504" s="50"/>
      <c r="O504" s="50"/>
    </row>
    <row r="505" spans="1:15">
      <c r="A505" s="78"/>
      <c r="B505" s="50"/>
      <c r="O505" s="50"/>
    </row>
    <row r="506" spans="1:15">
      <c r="A506" s="78"/>
      <c r="B506" s="50"/>
      <c r="O506" s="50"/>
    </row>
    <row r="507" spans="1:15">
      <c r="A507" s="78"/>
      <c r="B507" s="50"/>
      <c r="O507" s="50"/>
    </row>
    <row r="508" spans="1:15">
      <c r="A508" s="78"/>
      <c r="B508" s="50"/>
      <c r="O508" s="50"/>
    </row>
    <row r="509" spans="1:15">
      <c r="A509" s="78"/>
      <c r="B509" s="50"/>
      <c r="O509" s="50"/>
    </row>
    <row r="510" spans="1:15">
      <c r="A510" s="78"/>
      <c r="B510" s="50"/>
      <c r="O510" s="50"/>
    </row>
    <row r="511" spans="1:15">
      <c r="A511" s="78"/>
      <c r="B511" s="50"/>
      <c r="O511" s="50"/>
    </row>
    <row r="512" spans="1:15">
      <c r="A512" s="78"/>
      <c r="B512" s="50"/>
      <c r="O512" s="50"/>
    </row>
    <row r="513" spans="1:15">
      <c r="A513" s="78"/>
      <c r="B513" s="50"/>
      <c r="O513" s="50"/>
    </row>
    <row r="514" spans="1:15">
      <c r="A514" s="78"/>
      <c r="B514" s="50"/>
      <c r="O514" s="50"/>
    </row>
    <row r="515" spans="1:15">
      <c r="A515" s="78"/>
      <c r="B515" s="50"/>
      <c r="O515" s="50"/>
    </row>
    <row r="516" spans="1:15">
      <c r="A516" s="78"/>
      <c r="B516" s="50"/>
      <c r="O516" s="50"/>
    </row>
    <row r="517" spans="1:15">
      <c r="A517" s="78"/>
      <c r="B517" s="50"/>
      <c r="O517" s="50"/>
    </row>
    <row r="518" spans="1:15">
      <c r="A518" s="78"/>
      <c r="B518" s="50"/>
      <c r="O518" s="50"/>
    </row>
    <row r="519" spans="1:15">
      <c r="A519" s="78"/>
      <c r="B519" s="50"/>
      <c r="O519" s="50"/>
    </row>
    <row r="520" spans="1:15">
      <c r="A520" s="78"/>
      <c r="B520" s="50"/>
      <c r="O520" s="50"/>
    </row>
    <row r="521" spans="1:15">
      <c r="A521" s="78"/>
      <c r="B521" s="50"/>
      <c r="O521" s="50"/>
    </row>
    <row r="522" spans="1:15">
      <c r="A522" s="78"/>
      <c r="B522" s="50"/>
      <c r="O522" s="50"/>
    </row>
    <row r="523" spans="1:15">
      <c r="A523" s="78"/>
      <c r="B523" s="50"/>
      <c r="O523" s="50"/>
    </row>
    <row r="524" spans="1:15">
      <c r="A524" s="78"/>
      <c r="B524" s="50"/>
      <c r="O524" s="50"/>
    </row>
    <row r="525" spans="1:15">
      <c r="A525" s="78"/>
      <c r="B525" s="50"/>
      <c r="O525" s="50"/>
    </row>
    <row r="526" spans="1:15">
      <c r="A526" s="78"/>
      <c r="B526" s="50"/>
      <c r="O526" s="50"/>
    </row>
    <row r="527" spans="1:15">
      <c r="A527" s="78"/>
      <c r="B527" s="50"/>
      <c r="O527" s="50"/>
    </row>
    <row r="528" spans="1:15">
      <c r="A528" s="78"/>
      <c r="B528" s="50"/>
      <c r="O528" s="50"/>
    </row>
    <row r="529" spans="1:15">
      <c r="A529" s="78"/>
      <c r="B529" s="50"/>
      <c r="O529" s="50"/>
    </row>
    <row r="530" spans="1:15">
      <c r="A530" s="78"/>
      <c r="B530" s="50"/>
      <c r="O530" s="50"/>
    </row>
    <row r="531" spans="1:15">
      <c r="A531" s="78"/>
      <c r="B531" s="50"/>
      <c r="O531" s="50"/>
    </row>
    <row r="532" spans="1:15">
      <c r="A532" s="78"/>
      <c r="B532" s="50"/>
      <c r="O532" s="50"/>
    </row>
    <row r="533" spans="1:15">
      <c r="A533" s="78"/>
      <c r="B533" s="50"/>
      <c r="O533" s="50"/>
    </row>
    <row r="534" spans="1:15">
      <c r="A534" s="78"/>
      <c r="B534" s="50"/>
      <c r="O534" s="50"/>
    </row>
    <row r="535" spans="1:15">
      <c r="A535" s="78"/>
      <c r="B535" s="50"/>
      <c r="O535" s="50"/>
    </row>
    <row r="536" spans="1:15">
      <c r="A536" s="78"/>
      <c r="B536" s="50"/>
      <c r="O536" s="50"/>
    </row>
    <row r="537" spans="1:15">
      <c r="A537" s="78"/>
      <c r="B537" s="50"/>
      <c r="O537" s="50"/>
    </row>
    <row r="538" spans="1:15">
      <c r="A538" s="78"/>
      <c r="B538" s="50"/>
      <c r="O538" s="50"/>
    </row>
    <row r="539" spans="1:15">
      <c r="A539" s="78"/>
      <c r="B539" s="50"/>
      <c r="O539" s="50"/>
    </row>
    <row r="540" spans="1:15">
      <c r="A540" s="78"/>
      <c r="B540" s="50"/>
      <c r="O540" s="50"/>
    </row>
    <row r="541" spans="1:15">
      <c r="A541" s="78"/>
      <c r="B541" s="50"/>
      <c r="O541" s="50"/>
    </row>
    <row r="542" spans="1:15">
      <c r="A542" s="78"/>
      <c r="B542" s="50"/>
      <c r="O542" s="50"/>
    </row>
    <row r="543" spans="1:15">
      <c r="A543" s="78"/>
      <c r="B543" s="50"/>
      <c r="O543" s="50"/>
    </row>
    <row r="544" spans="1:15">
      <c r="A544" s="78"/>
      <c r="B544" s="50"/>
      <c r="O544" s="50"/>
    </row>
    <row r="545" spans="1:15">
      <c r="A545" s="78"/>
      <c r="B545" s="50"/>
      <c r="O545" s="50"/>
    </row>
    <row r="546" spans="1:15">
      <c r="A546" s="78"/>
      <c r="B546" s="50"/>
      <c r="O546" s="50"/>
    </row>
    <row r="547" spans="1:15">
      <c r="A547" s="78"/>
      <c r="B547" s="50"/>
      <c r="O547" s="50"/>
    </row>
    <row r="548" spans="1:15">
      <c r="A548" s="78"/>
      <c r="B548" s="50"/>
      <c r="O548" s="50"/>
    </row>
    <row r="549" spans="1:15">
      <c r="A549" s="78"/>
      <c r="B549" s="50"/>
      <c r="O549" s="50"/>
    </row>
    <row r="550" spans="1:15">
      <c r="A550" s="78"/>
      <c r="B550" s="50"/>
      <c r="O550" s="50"/>
    </row>
    <row r="551" spans="1:15">
      <c r="A551" s="78"/>
      <c r="B551" s="50"/>
      <c r="O551" s="50"/>
    </row>
    <row r="552" spans="1:15">
      <c r="A552" s="78"/>
      <c r="B552" s="50"/>
      <c r="O552" s="50"/>
    </row>
    <row r="553" spans="1:15">
      <c r="A553" s="78"/>
      <c r="B553" s="50"/>
      <c r="O553" s="50"/>
    </row>
    <row r="554" spans="1:15">
      <c r="A554" s="78"/>
      <c r="B554" s="50"/>
      <c r="O554" s="50"/>
    </row>
    <row r="555" spans="1:15">
      <c r="A555" s="78"/>
      <c r="B555" s="50"/>
      <c r="O555" s="50"/>
    </row>
    <row r="556" spans="1:15">
      <c r="A556" s="78"/>
      <c r="B556" s="50"/>
      <c r="O556" s="50"/>
    </row>
    <row r="557" spans="1:15">
      <c r="A557" s="78"/>
      <c r="B557" s="50"/>
      <c r="O557" s="50"/>
    </row>
    <row r="558" spans="1:15">
      <c r="A558" s="78"/>
      <c r="B558" s="50"/>
      <c r="O558" s="50"/>
    </row>
    <row r="559" spans="1:15">
      <c r="A559" s="78"/>
      <c r="B559" s="50"/>
      <c r="O559" s="50"/>
    </row>
    <row r="560" spans="1:15">
      <c r="A560" s="78"/>
      <c r="B560" s="50"/>
      <c r="O560" s="50"/>
    </row>
    <row r="561" spans="1:15">
      <c r="A561" s="78"/>
      <c r="B561" s="50"/>
      <c r="O561" s="50"/>
    </row>
    <row r="562" spans="1:15">
      <c r="A562" s="78"/>
      <c r="B562" s="50"/>
      <c r="O562" s="50"/>
    </row>
    <row r="563" spans="1:15">
      <c r="A563" s="78"/>
      <c r="B563" s="50"/>
      <c r="O563" s="50"/>
    </row>
    <row r="564" spans="1:15">
      <c r="A564" s="78"/>
      <c r="B564" s="50"/>
      <c r="O564" s="50"/>
    </row>
    <row r="565" spans="1:15">
      <c r="A565" s="78"/>
      <c r="B565" s="50"/>
      <c r="O565" s="50"/>
    </row>
    <row r="566" spans="1:15">
      <c r="A566" s="78"/>
      <c r="B566" s="50"/>
      <c r="O566" s="50"/>
    </row>
    <row r="567" spans="1:15">
      <c r="A567" s="78"/>
      <c r="B567" s="50"/>
      <c r="O567" s="50"/>
    </row>
    <row r="568" spans="1:15">
      <c r="A568" s="78"/>
      <c r="B568" s="50"/>
      <c r="O568" s="50"/>
    </row>
    <row r="569" spans="1:15">
      <c r="A569" s="78"/>
      <c r="B569" s="50"/>
      <c r="O569" s="50"/>
    </row>
    <row r="570" spans="1:15">
      <c r="A570" s="78"/>
      <c r="B570" s="50"/>
      <c r="O570" s="50"/>
    </row>
    <row r="571" spans="1:15">
      <c r="A571" s="78"/>
      <c r="B571" s="50"/>
      <c r="O571" s="50"/>
    </row>
    <row r="572" spans="1:15">
      <c r="A572" s="78"/>
      <c r="B572" s="50"/>
      <c r="O572" s="50"/>
    </row>
    <row r="573" spans="1:15">
      <c r="A573" s="78"/>
      <c r="B573" s="50"/>
      <c r="O573" s="50"/>
    </row>
    <row r="574" spans="1:15">
      <c r="A574" s="78"/>
      <c r="B574" s="50"/>
      <c r="O574" s="50"/>
    </row>
    <row r="575" spans="1:15">
      <c r="A575" s="78"/>
      <c r="B575" s="50"/>
      <c r="O575" s="50"/>
    </row>
    <row r="576" spans="1:15">
      <c r="A576" s="78"/>
      <c r="B576" s="50"/>
      <c r="O576" s="50"/>
    </row>
    <row r="577" spans="1:15">
      <c r="A577" s="78"/>
      <c r="B577" s="50"/>
      <c r="O577" s="50"/>
    </row>
    <row r="578" spans="1:15">
      <c r="A578" s="78"/>
      <c r="B578" s="50"/>
      <c r="O578" s="50"/>
    </row>
    <row r="579" spans="1:15">
      <c r="A579" s="78"/>
      <c r="B579" s="50"/>
      <c r="O579" s="50"/>
    </row>
    <row r="580" spans="1:15">
      <c r="A580" s="78"/>
      <c r="B580" s="50"/>
      <c r="O580" s="50"/>
    </row>
    <row r="581" spans="1:15">
      <c r="A581" s="78"/>
      <c r="B581" s="50"/>
      <c r="O581" s="50"/>
    </row>
    <row r="582" spans="1:15">
      <c r="A582" s="78"/>
      <c r="B582" s="50"/>
      <c r="O582" s="50"/>
    </row>
    <row r="583" spans="1:15">
      <c r="A583" s="78"/>
      <c r="B583" s="50"/>
      <c r="O583" s="50"/>
    </row>
    <row r="584" spans="1:15">
      <c r="A584" s="78"/>
      <c r="B584" s="50"/>
      <c r="O584" s="50"/>
    </row>
    <row r="585" spans="1:15">
      <c r="A585" s="78"/>
      <c r="B585" s="50"/>
      <c r="O585" s="50"/>
    </row>
    <row r="586" spans="1:15">
      <c r="A586" s="78"/>
      <c r="B586" s="50"/>
      <c r="O586" s="50"/>
    </row>
    <row r="587" spans="1:15">
      <c r="A587" s="78"/>
      <c r="B587" s="50"/>
      <c r="O587" s="50"/>
    </row>
    <row r="588" spans="1:15">
      <c r="A588" s="78"/>
      <c r="B588" s="50"/>
      <c r="O588" s="50"/>
    </row>
    <row r="589" spans="1:15">
      <c r="A589" s="78"/>
      <c r="B589" s="50"/>
      <c r="O589" s="50"/>
    </row>
    <row r="590" spans="1:15">
      <c r="A590" s="78"/>
      <c r="B590" s="50"/>
      <c r="O590" s="50"/>
    </row>
    <row r="591" spans="1:15">
      <c r="A591" s="78"/>
      <c r="B591" s="50"/>
      <c r="O591" s="50"/>
    </row>
    <row r="592" spans="1:15">
      <c r="A592" s="78"/>
      <c r="B592" s="50"/>
      <c r="O592" s="50"/>
    </row>
    <row r="593" spans="1:15">
      <c r="A593" s="78"/>
      <c r="B593" s="50"/>
      <c r="O593" s="50"/>
    </row>
    <row r="594" spans="1:15">
      <c r="A594" s="78"/>
      <c r="B594" s="50"/>
      <c r="O594" s="50"/>
    </row>
    <row r="595" spans="1:15">
      <c r="A595" s="78"/>
      <c r="B595" s="50"/>
      <c r="O595" s="50"/>
    </row>
    <row r="596" spans="1:15">
      <c r="A596" s="78"/>
      <c r="B596" s="50"/>
      <c r="O596" s="50"/>
    </row>
    <row r="597" spans="1:15">
      <c r="A597" s="78"/>
      <c r="B597" s="50"/>
      <c r="O597" s="50"/>
    </row>
    <row r="598" spans="1:15">
      <c r="A598" s="78"/>
      <c r="B598" s="50"/>
      <c r="O598" s="50"/>
    </row>
    <row r="599" spans="1:15">
      <c r="A599" s="78"/>
      <c r="B599" s="50"/>
      <c r="O599" s="50"/>
    </row>
    <row r="600" spans="1:15">
      <c r="A600" s="78"/>
      <c r="B600" s="50"/>
      <c r="O600" s="50"/>
    </row>
    <row r="601" spans="1:15">
      <c r="A601" s="78"/>
      <c r="B601" s="50"/>
      <c r="O601" s="50"/>
    </row>
    <row r="602" spans="1:15">
      <c r="A602" s="78"/>
      <c r="B602" s="50"/>
      <c r="O602" s="50"/>
    </row>
    <row r="603" spans="1:15">
      <c r="A603" s="78"/>
      <c r="B603" s="50"/>
      <c r="O603" s="50"/>
    </row>
    <row r="604" spans="1:15">
      <c r="A604" s="78"/>
      <c r="B604" s="50"/>
      <c r="O604" s="50"/>
    </row>
    <row r="605" spans="1:15">
      <c r="A605" s="78"/>
      <c r="B605" s="50"/>
      <c r="O605" s="50"/>
    </row>
    <row r="606" spans="1:15">
      <c r="A606" s="78"/>
      <c r="B606" s="50"/>
      <c r="O606" s="50"/>
    </row>
    <row r="607" spans="1:15">
      <c r="A607" s="78"/>
      <c r="B607" s="50"/>
      <c r="O607" s="50"/>
    </row>
    <row r="608" spans="1:15">
      <c r="A608" s="78"/>
      <c r="B608" s="50"/>
      <c r="O608" s="50"/>
    </row>
    <row r="609" spans="1:15">
      <c r="A609" s="78"/>
      <c r="B609" s="50"/>
      <c r="O609" s="50"/>
    </row>
    <row r="610" spans="1:15">
      <c r="A610" s="78"/>
      <c r="B610" s="50"/>
      <c r="O610" s="50"/>
    </row>
    <row r="611" spans="1:15">
      <c r="A611" s="78"/>
      <c r="B611" s="50"/>
      <c r="O611" s="50"/>
    </row>
    <row r="612" spans="1:15">
      <c r="A612" s="78"/>
      <c r="B612" s="50"/>
      <c r="O612" s="50"/>
    </row>
    <row r="613" spans="1:15">
      <c r="A613" s="78"/>
      <c r="B613" s="50"/>
      <c r="O613" s="50"/>
    </row>
    <row r="614" spans="1:15">
      <c r="A614" s="78"/>
      <c r="B614" s="50"/>
      <c r="O614" s="50"/>
    </row>
    <row r="615" spans="1:15">
      <c r="A615" s="78"/>
      <c r="B615" s="50"/>
      <c r="O615" s="50"/>
    </row>
    <row r="616" spans="1:15">
      <c r="A616" s="78"/>
      <c r="B616" s="50"/>
      <c r="O616" s="50"/>
    </row>
    <row r="617" spans="1:15">
      <c r="A617" s="78"/>
      <c r="B617" s="50"/>
      <c r="O617" s="50"/>
    </row>
    <row r="618" spans="1:15">
      <c r="A618" s="78"/>
      <c r="B618" s="50"/>
      <c r="O618" s="50"/>
    </row>
    <row r="619" spans="1:15">
      <c r="A619" s="78"/>
      <c r="B619" s="50"/>
      <c r="O619" s="50"/>
    </row>
    <row r="620" spans="1:15">
      <c r="A620" s="78"/>
      <c r="B620" s="50"/>
      <c r="O620" s="50"/>
    </row>
    <row r="621" spans="1:15">
      <c r="A621" s="78"/>
      <c r="B621" s="50"/>
      <c r="O621" s="50"/>
    </row>
    <row r="622" spans="1:15">
      <c r="A622" s="78"/>
      <c r="B622" s="50"/>
      <c r="O622" s="50"/>
    </row>
    <row r="623" spans="1:15">
      <c r="A623" s="78"/>
      <c r="B623" s="50"/>
      <c r="O623" s="50"/>
    </row>
    <row r="624" spans="1:15">
      <c r="A624" s="78"/>
      <c r="B624" s="50"/>
      <c r="O624" s="50"/>
    </row>
    <row r="625" spans="1:15">
      <c r="A625" s="78"/>
      <c r="B625" s="50"/>
      <c r="O625" s="50"/>
    </row>
    <row r="626" spans="1:15">
      <c r="A626" s="78"/>
      <c r="B626" s="50"/>
      <c r="O626" s="50"/>
    </row>
    <row r="627" spans="1:15">
      <c r="A627" s="78"/>
      <c r="B627" s="50"/>
      <c r="O627" s="50"/>
    </row>
    <row r="628" spans="1:15">
      <c r="A628" s="78"/>
      <c r="B628" s="50"/>
      <c r="O628" s="50"/>
    </row>
    <row r="629" spans="1:15">
      <c r="A629" s="78"/>
      <c r="B629" s="50"/>
      <c r="O629" s="50"/>
    </row>
    <row r="630" spans="1:15">
      <c r="A630" s="78"/>
      <c r="B630" s="50"/>
      <c r="O630" s="50"/>
    </row>
    <row r="631" spans="1:15">
      <c r="A631" s="78"/>
      <c r="B631" s="50"/>
      <c r="O631" s="50"/>
    </row>
    <row r="632" spans="1:15">
      <c r="A632" s="78"/>
      <c r="B632" s="50"/>
      <c r="O632" s="50"/>
    </row>
    <row r="633" spans="1:15">
      <c r="A633" s="78"/>
      <c r="B633" s="50"/>
      <c r="O633" s="50"/>
    </row>
    <row r="634" spans="1:15">
      <c r="A634" s="78"/>
      <c r="B634" s="50"/>
      <c r="O634" s="50"/>
    </row>
    <row r="635" spans="1:15">
      <c r="A635" s="78"/>
      <c r="B635" s="50"/>
      <c r="O635" s="50"/>
    </row>
    <row r="636" spans="1:15">
      <c r="A636" s="78"/>
      <c r="B636" s="50"/>
      <c r="O636" s="50"/>
    </row>
    <row r="637" spans="1:15">
      <c r="A637" s="78"/>
      <c r="B637" s="50"/>
      <c r="O637" s="50"/>
    </row>
    <row r="638" spans="1:15">
      <c r="A638" s="78"/>
      <c r="B638" s="50"/>
      <c r="O638" s="50"/>
    </row>
    <row r="639" spans="1:15">
      <c r="A639" s="78"/>
      <c r="B639" s="50"/>
      <c r="O639" s="50"/>
    </row>
    <row r="640" spans="1:15">
      <c r="A640" s="78"/>
      <c r="B640" s="50"/>
      <c r="O640" s="50"/>
    </row>
    <row r="641" spans="1:15">
      <c r="A641" s="78"/>
      <c r="B641" s="50"/>
      <c r="O641" s="50"/>
    </row>
    <row r="642" spans="1:15">
      <c r="A642" s="78"/>
      <c r="B642" s="50"/>
      <c r="O642" s="50"/>
    </row>
    <row r="643" spans="1:15">
      <c r="A643" s="78"/>
      <c r="B643" s="50"/>
      <c r="O643" s="50"/>
    </row>
    <row r="644" spans="1:15">
      <c r="A644" s="78"/>
      <c r="B644" s="50"/>
      <c r="O644" s="50"/>
    </row>
    <row r="645" spans="1:15">
      <c r="A645" s="78"/>
      <c r="B645" s="50"/>
      <c r="O645" s="50"/>
    </row>
    <row r="646" spans="1:15">
      <c r="A646" s="78"/>
      <c r="B646" s="50"/>
      <c r="O646" s="50"/>
    </row>
    <row r="647" spans="1:15">
      <c r="A647" s="78"/>
      <c r="B647" s="50"/>
      <c r="O647" s="50"/>
    </row>
    <row r="648" spans="1:15">
      <c r="A648" s="78"/>
      <c r="B648" s="50"/>
      <c r="O648" s="50"/>
    </row>
    <row r="649" spans="1:15">
      <c r="A649" s="78"/>
      <c r="B649" s="50"/>
      <c r="O649" s="50"/>
    </row>
    <row r="650" spans="1:15">
      <c r="A650" s="78"/>
      <c r="B650" s="50"/>
      <c r="O650" s="50"/>
    </row>
    <row r="651" spans="1:15">
      <c r="A651" s="78"/>
      <c r="B651" s="50"/>
      <c r="O651" s="50"/>
    </row>
    <row r="652" spans="1:15">
      <c r="A652" s="78"/>
      <c r="B652" s="50"/>
      <c r="O652" s="50"/>
    </row>
    <row r="653" spans="1:15">
      <c r="A653" s="78"/>
      <c r="B653" s="50"/>
      <c r="O653" s="50"/>
    </row>
    <row r="654" spans="1:15">
      <c r="A654" s="78"/>
      <c r="B654" s="50"/>
      <c r="O654" s="50"/>
    </row>
    <row r="655" spans="1:15">
      <c r="A655" s="78"/>
      <c r="B655" s="50"/>
      <c r="O655" s="50"/>
    </row>
    <row r="656" spans="1:15">
      <c r="A656" s="78"/>
      <c r="B656" s="50"/>
      <c r="O656" s="50"/>
    </row>
    <row r="657" spans="1:15">
      <c r="A657" s="78"/>
      <c r="B657" s="50"/>
      <c r="O657" s="50"/>
    </row>
    <row r="658" spans="1:15">
      <c r="A658" s="78"/>
      <c r="B658" s="50"/>
      <c r="O658" s="50"/>
    </row>
    <row r="659" spans="1:15">
      <c r="A659" s="78"/>
      <c r="B659" s="50"/>
      <c r="O659" s="50"/>
    </row>
    <row r="660" spans="1:15">
      <c r="A660" s="78"/>
      <c r="B660" s="50"/>
      <c r="O660" s="50"/>
    </row>
    <row r="661" spans="1:15">
      <c r="A661" s="78"/>
      <c r="B661" s="50"/>
      <c r="O661" s="50"/>
    </row>
    <row r="662" spans="1:15">
      <c r="A662" s="78"/>
      <c r="B662" s="50"/>
      <c r="O662" s="50"/>
    </row>
    <row r="663" spans="1:15">
      <c r="A663" s="78"/>
      <c r="B663" s="50"/>
      <c r="O663" s="50"/>
    </row>
    <row r="664" spans="1:15">
      <c r="A664" s="78"/>
      <c r="B664" s="50"/>
      <c r="O664" s="50"/>
    </row>
    <row r="665" spans="1:15">
      <c r="A665" s="78"/>
      <c r="B665" s="50"/>
      <c r="O665" s="50"/>
    </row>
    <row r="666" spans="1:15">
      <c r="A666" s="78"/>
      <c r="B666" s="50"/>
      <c r="O666" s="50"/>
    </row>
    <row r="667" spans="1:15">
      <c r="A667" s="78"/>
      <c r="B667" s="50"/>
      <c r="O667" s="50"/>
    </row>
    <row r="668" spans="1:15">
      <c r="A668" s="78"/>
      <c r="B668" s="50"/>
      <c r="O668" s="50"/>
    </row>
    <row r="669" spans="1:15">
      <c r="A669" s="78"/>
      <c r="B669" s="50"/>
      <c r="O669" s="50"/>
    </row>
    <row r="670" spans="1:15">
      <c r="A670" s="78"/>
      <c r="B670" s="50"/>
      <c r="O670" s="50"/>
    </row>
    <row r="671" spans="1:15">
      <c r="A671" s="78"/>
      <c r="B671" s="50"/>
      <c r="O671" s="50"/>
    </row>
    <row r="672" spans="1:15">
      <c r="A672" s="78"/>
      <c r="B672" s="50"/>
      <c r="O672" s="50"/>
    </row>
    <row r="673" spans="1:15">
      <c r="A673" s="78"/>
      <c r="B673" s="50"/>
      <c r="O673" s="50"/>
    </row>
    <row r="674" spans="1:15">
      <c r="A674" s="78"/>
      <c r="B674" s="50"/>
      <c r="O674" s="50"/>
    </row>
    <row r="675" spans="1:15">
      <c r="A675" s="78"/>
      <c r="B675" s="50"/>
      <c r="O675" s="50"/>
    </row>
    <row r="676" spans="1:15">
      <c r="A676" s="78"/>
      <c r="B676" s="50"/>
      <c r="O676" s="50"/>
    </row>
    <row r="677" spans="1:15">
      <c r="A677" s="78"/>
      <c r="B677" s="50"/>
      <c r="O677" s="50"/>
    </row>
    <row r="678" spans="1:15">
      <c r="A678" s="78"/>
      <c r="B678" s="50"/>
      <c r="O678" s="50"/>
    </row>
    <row r="679" spans="1:15">
      <c r="A679" s="78"/>
      <c r="B679" s="50"/>
      <c r="O679" s="50"/>
    </row>
    <row r="680" spans="1:15">
      <c r="A680" s="78"/>
      <c r="B680" s="50"/>
      <c r="O680" s="50"/>
    </row>
    <row r="681" spans="1:15">
      <c r="A681" s="78"/>
      <c r="B681" s="50"/>
      <c r="O681" s="50"/>
    </row>
    <row r="682" spans="1:15">
      <c r="A682" s="78"/>
      <c r="B682" s="50"/>
      <c r="O682" s="50"/>
    </row>
    <row r="683" spans="1:15">
      <c r="A683" s="78"/>
      <c r="B683" s="50"/>
      <c r="O683" s="50"/>
    </row>
    <row r="684" spans="1:15">
      <c r="A684" s="78"/>
      <c r="B684" s="50"/>
      <c r="O684" s="50"/>
    </row>
    <row r="685" spans="1:15">
      <c r="A685" s="78"/>
      <c r="B685" s="50"/>
      <c r="O685" s="50"/>
    </row>
    <row r="686" spans="1:15">
      <c r="A686" s="78"/>
      <c r="B686" s="50"/>
      <c r="O686" s="50"/>
    </row>
    <row r="687" spans="1:15">
      <c r="A687" s="78"/>
      <c r="B687" s="50"/>
      <c r="O687" s="50"/>
    </row>
    <row r="688" spans="1:15">
      <c r="A688" s="78"/>
      <c r="B688" s="50"/>
      <c r="O688" s="50"/>
    </row>
    <row r="689" spans="1:15">
      <c r="A689" s="78"/>
      <c r="B689" s="50"/>
      <c r="O689" s="50"/>
    </row>
    <row r="690" spans="1:15">
      <c r="A690" s="78"/>
      <c r="B690" s="50"/>
      <c r="O690" s="50"/>
    </row>
    <row r="691" spans="1:15">
      <c r="A691" s="78"/>
      <c r="B691" s="50"/>
      <c r="O691" s="50"/>
    </row>
    <row r="692" spans="1:15">
      <c r="A692" s="78"/>
      <c r="B692" s="50"/>
      <c r="O692" s="50"/>
    </row>
    <row r="693" spans="1:15">
      <c r="A693" s="78"/>
      <c r="B693" s="50"/>
      <c r="O693" s="50"/>
    </row>
    <row r="694" spans="1:15">
      <c r="A694" s="78"/>
      <c r="B694" s="50"/>
      <c r="O694" s="50"/>
    </row>
    <row r="695" spans="1:15">
      <c r="A695" s="78"/>
      <c r="B695" s="50"/>
      <c r="O695" s="50"/>
    </row>
    <row r="696" spans="1:15">
      <c r="A696" s="78"/>
      <c r="B696" s="50"/>
      <c r="O696" s="50"/>
    </row>
    <row r="697" spans="1:15">
      <c r="A697" s="78"/>
      <c r="B697" s="50"/>
      <c r="O697" s="50"/>
    </row>
    <row r="698" spans="1:15">
      <c r="A698" s="78"/>
      <c r="B698" s="50"/>
      <c r="O698" s="50"/>
    </row>
    <row r="699" spans="1:15">
      <c r="A699" s="78"/>
      <c r="B699" s="50"/>
      <c r="O699" s="50"/>
    </row>
    <row r="700" spans="1:15">
      <c r="A700" s="78"/>
      <c r="B700" s="50"/>
      <c r="O700" s="50"/>
    </row>
    <row r="701" spans="1:15">
      <c r="A701" s="78"/>
      <c r="B701" s="50"/>
      <c r="O701" s="50"/>
    </row>
    <row r="702" spans="1:15">
      <c r="A702" s="78"/>
      <c r="B702" s="50"/>
      <c r="O702" s="50"/>
    </row>
    <row r="703" spans="1:15">
      <c r="A703" s="78"/>
      <c r="B703" s="50"/>
      <c r="O703" s="50"/>
    </row>
    <row r="704" spans="1:15">
      <c r="A704" s="78"/>
      <c r="B704" s="50"/>
      <c r="O704" s="50"/>
    </row>
    <row r="705" spans="1:15">
      <c r="A705" s="78"/>
      <c r="B705" s="50"/>
      <c r="O705" s="50"/>
    </row>
    <row r="706" spans="1:15">
      <c r="A706" s="78"/>
      <c r="B706" s="50"/>
      <c r="O706" s="50"/>
    </row>
    <row r="707" spans="1:15">
      <c r="A707" s="78"/>
      <c r="B707" s="50"/>
      <c r="O707" s="50"/>
    </row>
    <row r="708" spans="1:15">
      <c r="A708" s="78"/>
      <c r="B708" s="50"/>
      <c r="O708" s="50"/>
    </row>
    <row r="709" spans="1:15">
      <c r="A709" s="78"/>
      <c r="B709" s="50"/>
      <c r="O709" s="50"/>
    </row>
    <row r="710" spans="1:15">
      <c r="A710" s="78"/>
      <c r="B710" s="50"/>
      <c r="O710" s="50"/>
    </row>
    <row r="711" spans="1:15">
      <c r="A711" s="78"/>
      <c r="B711" s="50"/>
      <c r="O711" s="50"/>
    </row>
    <row r="712" spans="1:15">
      <c r="A712" s="78"/>
      <c r="B712" s="50"/>
      <c r="O712" s="50"/>
    </row>
    <row r="713" spans="1:15">
      <c r="A713" s="78"/>
      <c r="B713" s="50"/>
      <c r="O713" s="50"/>
    </row>
    <row r="714" spans="1:15">
      <c r="A714" s="78"/>
      <c r="B714" s="50"/>
      <c r="O714" s="50"/>
    </row>
    <row r="715" spans="1:15">
      <c r="A715" s="78"/>
      <c r="B715" s="50"/>
      <c r="O715" s="50"/>
    </row>
    <row r="716" spans="1:15">
      <c r="A716" s="78"/>
      <c r="B716" s="50"/>
      <c r="O716" s="50"/>
    </row>
    <row r="717" spans="1:15">
      <c r="A717" s="78"/>
      <c r="B717" s="50"/>
      <c r="O717" s="50"/>
    </row>
    <row r="718" spans="1:15">
      <c r="A718" s="78"/>
      <c r="B718" s="50"/>
      <c r="O718" s="50"/>
    </row>
    <row r="719" spans="1:15">
      <c r="A719" s="78"/>
      <c r="B719" s="50"/>
      <c r="O719" s="50"/>
    </row>
    <row r="720" spans="1:15">
      <c r="A720" s="78"/>
      <c r="B720" s="50"/>
      <c r="O720" s="50"/>
    </row>
    <row r="721" spans="1:15">
      <c r="A721" s="78"/>
      <c r="B721" s="50"/>
      <c r="O721" s="50"/>
    </row>
    <row r="722" spans="1:15">
      <c r="A722" s="78"/>
      <c r="B722" s="50"/>
      <c r="O722" s="50"/>
    </row>
    <row r="723" spans="1:15">
      <c r="A723" s="78"/>
      <c r="B723" s="50"/>
      <c r="O723" s="50"/>
    </row>
    <row r="724" spans="1:15">
      <c r="A724" s="78"/>
      <c r="B724" s="50"/>
      <c r="O724" s="50"/>
    </row>
    <row r="725" spans="1:15">
      <c r="A725" s="78"/>
      <c r="B725" s="50"/>
      <c r="O725" s="50"/>
    </row>
    <row r="726" spans="1:15">
      <c r="A726" s="78"/>
      <c r="B726" s="50"/>
      <c r="O726" s="50"/>
    </row>
    <row r="727" spans="1:15">
      <c r="A727" s="78"/>
      <c r="B727" s="50"/>
      <c r="O727" s="50"/>
    </row>
    <row r="728" spans="1:15">
      <c r="A728" s="78"/>
      <c r="B728" s="50"/>
      <c r="O728" s="50"/>
    </row>
    <row r="729" spans="1:15">
      <c r="A729" s="78"/>
      <c r="B729" s="50"/>
      <c r="O729" s="50"/>
    </row>
    <row r="730" spans="1:15">
      <c r="A730" s="78"/>
      <c r="B730" s="50"/>
      <c r="O730" s="50"/>
    </row>
    <row r="731" spans="1:15">
      <c r="A731" s="78"/>
      <c r="B731" s="50"/>
      <c r="O731" s="50"/>
    </row>
    <row r="732" spans="1:15">
      <c r="A732" s="78"/>
      <c r="B732" s="50"/>
      <c r="O732" s="50"/>
    </row>
    <row r="733" spans="1:15">
      <c r="A733" s="78"/>
      <c r="B733" s="50"/>
      <c r="O733" s="50"/>
    </row>
    <row r="734" spans="1:15">
      <c r="A734" s="78"/>
      <c r="B734" s="50"/>
      <c r="O734" s="50"/>
    </row>
    <row r="735" spans="1:15">
      <c r="A735" s="78"/>
      <c r="B735" s="50"/>
      <c r="O735" s="50"/>
    </row>
    <row r="736" spans="1:15">
      <c r="A736" s="78"/>
      <c r="B736" s="50"/>
      <c r="O736" s="50"/>
    </row>
    <row r="737" spans="1:15">
      <c r="A737" s="78"/>
      <c r="B737" s="50"/>
      <c r="O737" s="50"/>
    </row>
    <row r="738" spans="1:15">
      <c r="A738" s="78"/>
      <c r="B738" s="50"/>
      <c r="O738" s="50"/>
    </row>
    <row r="739" spans="1:15">
      <c r="A739" s="78"/>
      <c r="B739" s="50"/>
      <c r="O739" s="50"/>
    </row>
    <row r="740" spans="1:15">
      <c r="A740" s="78"/>
      <c r="B740" s="50"/>
      <c r="O740" s="50"/>
    </row>
    <row r="741" spans="1:15">
      <c r="A741" s="78"/>
      <c r="B741" s="50"/>
      <c r="O741" s="50"/>
    </row>
    <row r="742" spans="1:15">
      <c r="A742" s="78"/>
      <c r="B742" s="50"/>
      <c r="O742" s="50"/>
    </row>
    <row r="743" spans="1:15">
      <c r="A743" s="78"/>
      <c r="B743" s="50"/>
      <c r="O743" s="50"/>
    </row>
    <row r="744" spans="1:15">
      <c r="A744" s="78"/>
      <c r="B744" s="50"/>
      <c r="O744" s="50"/>
    </row>
    <row r="745" spans="1:15">
      <c r="A745" s="78"/>
      <c r="B745" s="50"/>
      <c r="O745" s="50"/>
    </row>
    <row r="746" spans="1:15">
      <c r="A746" s="78"/>
      <c r="B746" s="50"/>
      <c r="O746" s="50"/>
    </row>
    <row r="747" spans="1:15">
      <c r="A747" s="78"/>
      <c r="B747" s="50"/>
      <c r="O747" s="50"/>
    </row>
    <row r="748" spans="1:15">
      <c r="A748" s="78"/>
      <c r="B748" s="50"/>
      <c r="O748" s="50"/>
    </row>
    <row r="749" spans="1:15">
      <c r="A749" s="78"/>
      <c r="B749" s="50"/>
      <c r="O749" s="50"/>
    </row>
    <row r="750" spans="1:15">
      <c r="A750" s="78"/>
      <c r="B750" s="50"/>
      <c r="O750" s="50"/>
    </row>
    <row r="751" spans="1:15">
      <c r="A751" s="78"/>
      <c r="B751" s="50"/>
      <c r="O751" s="50"/>
    </row>
    <row r="752" spans="1:15">
      <c r="A752" s="78"/>
      <c r="B752" s="50"/>
      <c r="O752" s="50"/>
    </row>
    <row r="753" spans="1:15">
      <c r="A753" s="78"/>
      <c r="B753" s="50"/>
      <c r="O753" s="50"/>
    </row>
    <row r="754" spans="1:15">
      <c r="A754" s="78"/>
      <c r="B754" s="50"/>
      <c r="O754" s="50"/>
    </row>
    <row r="755" spans="1:15">
      <c r="A755" s="78"/>
      <c r="B755" s="50"/>
      <c r="O755" s="50"/>
    </row>
    <row r="756" spans="1:15">
      <c r="A756" s="78"/>
      <c r="B756" s="50"/>
      <c r="O756" s="50"/>
    </row>
    <row r="757" spans="1:15">
      <c r="A757" s="78"/>
      <c r="B757" s="50"/>
      <c r="O757" s="50"/>
    </row>
    <row r="758" spans="1:15">
      <c r="A758" s="78"/>
      <c r="B758" s="50"/>
      <c r="O758" s="50"/>
    </row>
    <row r="759" spans="1:15">
      <c r="A759" s="78"/>
      <c r="B759" s="50"/>
      <c r="O759" s="50"/>
    </row>
    <row r="760" spans="1:15">
      <c r="A760" s="78"/>
      <c r="B760" s="50"/>
      <c r="O760" s="50"/>
    </row>
    <row r="761" spans="1:15">
      <c r="A761" s="78"/>
      <c r="B761" s="50"/>
      <c r="O761" s="50"/>
    </row>
    <row r="762" spans="1:15">
      <c r="A762" s="78"/>
      <c r="B762" s="50"/>
      <c r="O762" s="50"/>
    </row>
    <row r="763" spans="1:15">
      <c r="A763" s="78"/>
      <c r="B763" s="50"/>
      <c r="O763" s="50"/>
    </row>
    <row r="764" spans="1:15">
      <c r="A764" s="78"/>
      <c r="B764" s="50"/>
      <c r="O764" s="50"/>
    </row>
    <row r="765" spans="1:15">
      <c r="A765" s="78"/>
      <c r="B765" s="50"/>
      <c r="O765" s="50"/>
    </row>
    <row r="766" spans="1:15">
      <c r="A766" s="78"/>
      <c r="B766" s="50"/>
      <c r="O766" s="50"/>
    </row>
    <row r="767" spans="1:15">
      <c r="A767" s="78"/>
      <c r="B767" s="50"/>
      <c r="O767" s="50"/>
    </row>
    <row r="768" spans="1:15">
      <c r="A768" s="78"/>
      <c r="B768" s="50"/>
      <c r="O768" s="50"/>
    </row>
    <row r="769" spans="1:15">
      <c r="A769" s="78"/>
      <c r="B769" s="50"/>
      <c r="O769" s="50"/>
    </row>
    <row r="770" spans="1:15">
      <c r="A770" s="78"/>
      <c r="B770" s="50"/>
      <c r="O770" s="50"/>
    </row>
    <row r="771" spans="1:15">
      <c r="A771" s="78"/>
      <c r="B771" s="50"/>
      <c r="O771" s="50"/>
    </row>
    <row r="772" spans="1:15">
      <c r="A772" s="78"/>
      <c r="B772" s="50"/>
      <c r="O772" s="50"/>
    </row>
    <row r="773" spans="1:15">
      <c r="A773" s="78"/>
      <c r="B773" s="50"/>
      <c r="O773" s="50"/>
    </row>
    <row r="774" spans="1:15">
      <c r="A774" s="78"/>
      <c r="B774" s="50"/>
      <c r="O774" s="50"/>
    </row>
    <row r="775" spans="1:15">
      <c r="A775" s="78"/>
      <c r="B775" s="50"/>
      <c r="O775" s="50"/>
    </row>
    <row r="776" spans="1:15">
      <c r="A776" s="78"/>
      <c r="B776" s="50"/>
      <c r="O776" s="50"/>
    </row>
    <row r="777" spans="1:15">
      <c r="A777" s="78"/>
      <c r="B777" s="50"/>
      <c r="O777" s="50"/>
    </row>
    <row r="778" spans="1:15">
      <c r="A778" s="78"/>
      <c r="B778" s="50"/>
      <c r="O778" s="50"/>
    </row>
    <row r="779" spans="1:15">
      <c r="A779" s="78"/>
      <c r="B779" s="50"/>
      <c r="O779" s="50"/>
    </row>
    <row r="780" spans="1:15">
      <c r="A780" s="78"/>
      <c r="B780" s="50"/>
      <c r="O780" s="50"/>
    </row>
    <row r="781" spans="1:15">
      <c r="A781" s="78"/>
      <c r="B781" s="50"/>
      <c r="O781" s="50"/>
    </row>
    <row r="782" spans="1:15">
      <c r="A782" s="78"/>
      <c r="B782" s="50"/>
      <c r="O782" s="50"/>
    </row>
    <row r="783" spans="1:15">
      <c r="A783" s="78"/>
      <c r="B783" s="50"/>
      <c r="O783" s="50"/>
    </row>
    <row r="784" spans="1:15">
      <c r="A784" s="78"/>
      <c r="B784" s="50"/>
      <c r="O784" s="50"/>
    </row>
    <row r="785" spans="1:15">
      <c r="A785" s="78"/>
      <c r="B785" s="50"/>
      <c r="O785" s="50"/>
    </row>
    <row r="786" spans="1:15">
      <c r="A786" s="78"/>
      <c r="B786" s="50"/>
      <c r="O786" s="50"/>
    </row>
    <row r="787" spans="1:15">
      <c r="A787" s="78"/>
      <c r="B787" s="50"/>
      <c r="O787" s="50"/>
    </row>
    <row r="788" spans="1:15">
      <c r="A788" s="78"/>
      <c r="B788" s="50"/>
      <c r="O788" s="50"/>
    </row>
    <row r="789" spans="1:15">
      <c r="A789" s="78"/>
      <c r="B789" s="50"/>
      <c r="O789" s="50"/>
    </row>
    <row r="790" spans="1:15">
      <c r="A790" s="78"/>
      <c r="B790" s="50"/>
      <c r="O790" s="50"/>
    </row>
    <row r="791" spans="1:15">
      <c r="A791" s="78"/>
      <c r="B791" s="50"/>
      <c r="O791" s="50"/>
    </row>
    <row r="792" spans="1:15">
      <c r="A792" s="78"/>
      <c r="B792" s="50"/>
      <c r="O792" s="50"/>
    </row>
    <row r="793" spans="1:15">
      <c r="A793" s="78"/>
      <c r="B793" s="50"/>
      <c r="O793" s="50"/>
    </row>
    <row r="794" spans="1:15">
      <c r="A794" s="78"/>
      <c r="B794" s="50"/>
      <c r="O794" s="50"/>
    </row>
    <row r="795" spans="1:15">
      <c r="A795" s="78"/>
      <c r="B795" s="50"/>
      <c r="O795" s="50"/>
    </row>
    <row r="796" spans="1:15">
      <c r="A796" s="78"/>
      <c r="B796" s="50"/>
      <c r="O796" s="50"/>
    </row>
    <row r="797" spans="1:15">
      <c r="A797" s="78"/>
      <c r="B797" s="50"/>
      <c r="O797" s="50"/>
    </row>
    <row r="798" spans="1:15">
      <c r="A798" s="78"/>
      <c r="B798" s="50"/>
      <c r="O798" s="50"/>
    </row>
    <row r="799" spans="1:15">
      <c r="A799" s="78"/>
      <c r="B799" s="50"/>
      <c r="O799" s="50"/>
    </row>
    <row r="800" spans="1:15">
      <c r="A800" s="78"/>
      <c r="B800" s="50"/>
      <c r="O800" s="50"/>
    </row>
    <row r="801" spans="1:15">
      <c r="A801" s="78"/>
      <c r="B801" s="50"/>
      <c r="O801" s="50"/>
    </row>
    <row r="802" spans="1:15">
      <c r="A802" s="78"/>
      <c r="B802" s="50"/>
      <c r="O802" s="50"/>
    </row>
    <row r="803" spans="1:15">
      <c r="A803" s="78"/>
      <c r="B803" s="50"/>
      <c r="O803" s="50"/>
    </row>
    <row r="804" spans="1:15">
      <c r="A804" s="78"/>
      <c r="B804" s="50"/>
      <c r="O804" s="50"/>
    </row>
    <row r="805" spans="1:15">
      <c r="A805" s="78"/>
      <c r="B805" s="50"/>
      <c r="O805" s="50"/>
    </row>
    <row r="806" spans="1:15">
      <c r="A806" s="78"/>
      <c r="B806" s="50"/>
      <c r="O806" s="50"/>
    </row>
    <row r="807" spans="1:15">
      <c r="A807" s="78"/>
      <c r="B807" s="50"/>
      <c r="O807" s="50"/>
    </row>
    <row r="808" spans="1:15">
      <c r="A808" s="78"/>
      <c r="B808" s="50"/>
      <c r="O808" s="50"/>
    </row>
    <row r="809" spans="1:15">
      <c r="A809" s="78"/>
      <c r="B809" s="50"/>
      <c r="O809" s="50"/>
    </row>
    <row r="810" spans="1:15">
      <c r="A810" s="78"/>
      <c r="B810" s="50"/>
      <c r="O810" s="50"/>
    </row>
    <row r="811" spans="1:15">
      <c r="A811" s="78"/>
      <c r="B811" s="50"/>
      <c r="O811" s="50"/>
    </row>
    <row r="812" spans="1:15">
      <c r="A812" s="78"/>
      <c r="B812" s="50"/>
      <c r="O812" s="50"/>
    </row>
    <row r="813" spans="1:15">
      <c r="A813" s="78"/>
      <c r="B813" s="50"/>
      <c r="O813" s="50"/>
    </row>
    <row r="814" spans="1:15">
      <c r="A814" s="78"/>
      <c r="B814" s="50"/>
      <c r="O814" s="50"/>
    </row>
    <row r="815" spans="1:15">
      <c r="A815" s="78"/>
      <c r="B815" s="50"/>
      <c r="O815" s="50"/>
    </row>
    <row r="816" spans="1:15">
      <c r="A816" s="78"/>
      <c r="B816" s="50"/>
      <c r="O816" s="50"/>
    </row>
    <row r="817" spans="1:15">
      <c r="A817" s="78"/>
      <c r="B817" s="50"/>
      <c r="O817" s="50"/>
    </row>
    <row r="818" spans="1:15">
      <c r="A818" s="78"/>
      <c r="B818" s="50"/>
      <c r="O818" s="50"/>
    </row>
    <row r="819" spans="1:15">
      <c r="A819" s="78"/>
      <c r="B819" s="50"/>
      <c r="O819" s="50"/>
    </row>
    <row r="820" spans="1:15">
      <c r="A820" s="78"/>
      <c r="B820" s="50"/>
      <c r="O820" s="50"/>
    </row>
    <row r="821" spans="1:15">
      <c r="A821" s="78"/>
      <c r="B821" s="50"/>
      <c r="O821" s="50"/>
    </row>
    <row r="822" spans="1:15">
      <c r="A822" s="78"/>
      <c r="B822" s="50"/>
      <c r="O822" s="50"/>
    </row>
    <row r="823" spans="1:15">
      <c r="A823" s="78"/>
      <c r="B823" s="50"/>
      <c r="O823" s="50"/>
    </row>
    <row r="824" spans="1:15">
      <c r="A824" s="78"/>
      <c r="B824" s="50"/>
      <c r="O824" s="50"/>
    </row>
    <row r="825" spans="1:15">
      <c r="A825" s="78"/>
      <c r="B825" s="50"/>
      <c r="O825" s="50"/>
    </row>
    <row r="826" spans="1:15">
      <c r="A826" s="78"/>
      <c r="B826" s="50"/>
      <c r="O826" s="50"/>
    </row>
    <row r="827" spans="1:15">
      <c r="A827" s="78"/>
      <c r="B827" s="50"/>
      <c r="O827" s="50"/>
    </row>
    <row r="828" spans="1:15">
      <c r="A828" s="78"/>
      <c r="B828" s="50"/>
      <c r="O828" s="50"/>
    </row>
    <row r="829" spans="1:15">
      <c r="A829" s="78"/>
      <c r="B829" s="50"/>
      <c r="O829" s="50"/>
    </row>
    <row r="830" spans="1:15">
      <c r="A830" s="78"/>
      <c r="B830" s="50"/>
      <c r="O830" s="50"/>
    </row>
    <row r="831" spans="1:15">
      <c r="A831" s="78"/>
      <c r="B831" s="50"/>
      <c r="O831" s="50"/>
    </row>
    <row r="832" spans="1:15">
      <c r="A832" s="78"/>
      <c r="B832" s="50"/>
      <c r="O832" s="50"/>
    </row>
    <row r="833" spans="1:15">
      <c r="A833" s="78"/>
      <c r="B833" s="50"/>
      <c r="O833" s="50"/>
    </row>
    <row r="834" spans="1:15">
      <c r="A834" s="78"/>
      <c r="B834" s="50"/>
      <c r="O834" s="50"/>
    </row>
    <row r="835" spans="1:15">
      <c r="A835" s="78"/>
      <c r="B835" s="50"/>
      <c r="O835" s="50"/>
    </row>
    <row r="836" spans="1:15">
      <c r="A836" s="78"/>
      <c r="B836" s="50"/>
      <c r="O836" s="50"/>
    </row>
    <row r="837" spans="1:15">
      <c r="A837" s="78"/>
      <c r="B837" s="50"/>
      <c r="O837" s="50"/>
    </row>
    <row r="838" spans="1:15">
      <c r="A838" s="78"/>
      <c r="B838" s="50"/>
      <c r="O838" s="50"/>
    </row>
    <row r="839" spans="1:15">
      <c r="A839" s="78"/>
      <c r="B839" s="50"/>
      <c r="O839" s="50"/>
    </row>
    <row r="840" spans="1:15">
      <c r="A840" s="78"/>
      <c r="B840" s="50"/>
      <c r="O840" s="50"/>
    </row>
    <row r="841" spans="1:15">
      <c r="A841" s="78"/>
      <c r="B841" s="50"/>
      <c r="O841" s="50"/>
    </row>
    <row r="842" spans="1:15">
      <c r="A842" s="78"/>
      <c r="B842" s="50"/>
      <c r="O842" s="50"/>
    </row>
    <row r="843" spans="1:15">
      <c r="A843" s="78"/>
      <c r="B843" s="50"/>
      <c r="O843" s="50"/>
    </row>
    <row r="844" spans="1:15">
      <c r="A844" s="78"/>
      <c r="B844" s="50"/>
      <c r="O844" s="50"/>
    </row>
    <row r="845" spans="1:15">
      <c r="A845" s="78"/>
      <c r="B845" s="50"/>
      <c r="O845" s="50"/>
    </row>
    <row r="846" spans="1:15">
      <c r="A846" s="78"/>
      <c r="B846" s="50"/>
      <c r="O846" s="50"/>
    </row>
    <row r="847" spans="1:15">
      <c r="A847" s="78"/>
      <c r="B847" s="50"/>
      <c r="O847" s="50"/>
    </row>
    <row r="848" spans="1:15">
      <c r="A848" s="78"/>
      <c r="B848" s="50"/>
      <c r="O848" s="50"/>
    </row>
    <row r="849" spans="1:15">
      <c r="A849" s="78"/>
      <c r="B849" s="50"/>
      <c r="O849" s="50"/>
    </row>
    <row r="850" spans="1:15">
      <c r="A850" s="78"/>
      <c r="B850" s="50"/>
      <c r="O850" s="50"/>
    </row>
    <row r="851" spans="1:15">
      <c r="A851" s="78"/>
      <c r="B851" s="50"/>
      <c r="O851" s="50"/>
    </row>
    <row r="852" spans="1:15">
      <c r="A852" s="78"/>
      <c r="B852" s="50"/>
      <c r="O852" s="50"/>
    </row>
    <row r="853" spans="1:15">
      <c r="A853" s="78"/>
      <c r="B853" s="50"/>
      <c r="O853" s="50"/>
    </row>
    <row r="854" spans="1:15">
      <c r="A854" s="78"/>
      <c r="B854" s="50"/>
      <c r="O854" s="50"/>
    </row>
    <row r="855" spans="1:15">
      <c r="A855" s="78"/>
      <c r="B855" s="50"/>
      <c r="O855" s="50"/>
    </row>
    <row r="856" spans="1:15">
      <c r="A856" s="78"/>
      <c r="B856" s="50"/>
      <c r="O856" s="50"/>
    </row>
    <row r="857" spans="1:15">
      <c r="A857" s="78"/>
      <c r="B857" s="50"/>
      <c r="O857" s="50"/>
    </row>
    <row r="858" spans="1:15">
      <c r="A858" s="78"/>
      <c r="B858" s="50"/>
      <c r="O858" s="50"/>
    </row>
    <row r="859" spans="1:15">
      <c r="A859" s="78"/>
      <c r="B859" s="50"/>
      <c r="O859" s="50"/>
    </row>
    <row r="860" spans="1:15">
      <c r="A860" s="78"/>
      <c r="B860" s="50"/>
      <c r="O860" s="50"/>
    </row>
    <row r="861" spans="1:15">
      <c r="A861" s="78"/>
      <c r="B861" s="50"/>
      <c r="O861" s="50"/>
    </row>
    <row r="862" spans="1:15">
      <c r="A862" s="78"/>
      <c r="B862" s="50"/>
      <c r="O862" s="50"/>
    </row>
    <row r="863" spans="1:15">
      <c r="A863" s="78"/>
      <c r="B863" s="50"/>
      <c r="O863" s="50"/>
    </row>
    <row r="864" spans="1:15">
      <c r="A864" s="78"/>
      <c r="B864" s="50"/>
      <c r="O864" s="50"/>
    </row>
    <row r="865" spans="1:15">
      <c r="A865" s="78"/>
      <c r="B865" s="50"/>
      <c r="O865" s="50"/>
    </row>
    <row r="866" spans="1:15">
      <c r="A866" s="78"/>
      <c r="B866" s="50"/>
      <c r="O866" s="50"/>
    </row>
    <row r="867" spans="1:15">
      <c r="A867" s="78"/>
      <c r="B867" s="50"/>
      <c r="O867" s="50"/>
    </row>
    <row r="868" spans="1:15">
      <c r="A868" s="78"/>
      <c r="B868" s="50"/>
      <c r="O868" s="50"/>
    </row>
    <row r="869" spans="1:15">
      <c r="A869" s="78"/>
      <c r="B869" s="50"/>
      <c r="O869" s="50"/>
    </row>
    <row r="870" spans="1:15">
      <c r="A870" s="78"/>
      <c r="B870" s="50"/>
      <c r="O870" s="50"/>
    </row>
    <row r="871" spans="1:15">
      <c r="A871" s="78"/>
      <c r="B871" s="50"/>
      <c r="O871" s="50"/>
    </row>
    <row r="872" spans="1:15">
      <c r="A872" s="78"/>
      <c r="B872" s="50"/>
      <c r="O872" s="50"/>
    </row>
    <row r="873" spans="1:15">
      <c r="A873" s="78"/>
      <c r="B873" s="50"/>
      <c r="O873" s="50"/>
    </row>
    <row r="874" spans="1:15">
      <c r="A874" s="78"/>
      <c r="B874" s="50"/>
      <c r="O874" s="50"/>
    </row>
    <row r="875" spans="1:15">
      <c r="A875" s="78"/>
      <c r="B875" s="50"/>
      <c r="O875" s="50"/>
    </row>
    <row r="876" spans="1:15">
      <c r="A876" s="78"/>
      <c r="B876" s="50"/>
      <c r="O876" s="50"/>
    </row>
    <row r="877" spans="1:15">
      <c r="A877" s="78"/>
      <c r="B877" s="50"/>
      <c r="O877" s="50"/>
    </row>
    <row r="878" spans="1:15">
      <c r="A878" s="78"/>
      <c r="B878" s="50"/>
      <c r="O878" s="50"/>
    </row>
    <row r="879" spans="1:15">
      <c r="A879" s="78"/>
      <c r="B879" s="50"/>
      <c r="O879" s="50"/>
    </row>
    <row r="880" spans="1:15">
      <c r="A880" s="78"/>
      <c r="B880" s="50"/>
      <c r="O880" s="50"/>
    </row>
    <row r="881" spans="1:15">
      <c r="A881" s="78"/>
      <c r="B881" s="50"/>
      <c r="O881" s="50"/>
    </row>
    <row r="882" spans="1:15">
      <c r="A882" s="78"/>
      <c r="B882" s="50"/>
      <c r="O882" s="50"/>
    </row>
    <row r="883" spans="1:15">
      <c r="A883" s="78"/>
      <c r="B883" s="50"/>
      <c r="O883" s="50"/>
    </row>
    <row r="884" spans="1:15">
      <c r="A884" s="78"/>
      <c r="B884" s="50"/>
      <c r="O884" s="50"/>
    </row>
    <row r="885" spans="1:15">
      <c r="A885" s="78"/>
      <c r="B885" s="50"/>
      <c r="O885" s="50"/>
    </row>
    <row r="886" spans="1:15">
      <c r="A886" s="78"/>
      <c r="B886" s="50"/>
      <c r="O886" s="50"/>
    </row>
    <row r="887" spans="1:15">
      <c r="A887" s="78"/>
      <c r="B887" s="50"/>
      <c r="O887" s="50"/>
    </row>
    <row r="888" spans="1:15">
      <c r="A888" s="78"/>
      <c r="B888" s="50"/>
      <c r="O888" s="50"/>
    </row>
    <row r="889" spans="1:15">
      <c r="A889" s="78"/>
      <c r="B889" s="50"/>
      <c r="O889" s="50"/>
    </row>
    <row r="890" spans="1:15">
      <c r="A890" s="78"/>
      <c r="B890" s="50"/>
      <c r="O890" s="50"/>
    </row>
    <row r="891" spans="1:15">
      <c r="A891" s="78"/>
      <c r="B891" s="50"/>
      <c r="O891" s="50"/>
    </row>
    <row r="892" spans="1:15">
      <c r="A892" s="78"/>
      <c r="B892" s="50"/>
      <c r="O892" s="50"/>
    </row>
    <row r="893" spans="1:15">
      <c r="A893" s="78"/>
      <c r="B893" s="50"/>
      <c r="O893" s="50"/>
    </row>
    <row r="894" spans="1:15">
      <c r="A894" s="78"/>
      <c r="B894" s="50"/>
      <c r="O894" s="50"/>
    </row>
    <row r="895" spans="1:15">
      <c r="A895" s="78"/>
      <c r="B895" s="50"/>
      <c r="O895" s="50"/>
    </row>
    <row r="896" spans="1:15">
      <c r="A896" s="78"/>
      <c r="B896" s="50"/>
      <c r="O896" s="50"/>
    </row>
    <row r="897" spans="1:15">
      <c r="A897" s="78"/>
      <c r="B897" s="50"/>
      <c r="O897" s="50"/>
    </row>
    <row r="898" spans="1:15">
      <c r="A898" s="78"/>
      <c r="B898" s="50"/>
      <c r="O898" s="50"/>
    </row>
    <row r="899" spans="1:15">
      <c r="A899" s="78"/>
      <c r="B899" s="50"/>
      <c r="O899" s="50"/>
    </row>
    <row r="900" spans="1:15">
      <c r="A900" s="78"/>
      <c r="B900" s="50"/>
      <c r="O900" s="50"/>
    </row>
    <row r="901" spans="1:15">
      <c r="A901" s="78"/>
      <c r="B901" s="50"/>
      <c r="O901" s="50"/>
    </row>
    <row r="902" spans="1:15">
      <c r="A902" s="78"/>
      <c r="B902" s="50"/>
      <c r="O902" s="50"/>
    </row>
    <row r="903" spans="1:15">
      <c r="A903" s="78"/>
      <c r="B903" s="50"/>
      <c r="O903" s="50"/>
    </row>
    <row r="904" spans="1:15">
      <c r="A904" s="78"/>
      <c r="B904" s="50"/>
      <c r="O904" s="50"/>
    </row>
    <row r="905" spans="1:15">
      <c r="A905" s="78"/>
      <c r="B905" s="50"/>
      <c r="O905" s="50"/>
    </row>
    <row r="906" spans="1:15">
      <c r="A906" s="78"/>
      <c r="B906" s="50"/>
      <c r="O906" s="50"/>
    </row>
    <row r="907" spans="1:15">
      <c r="A907" s="78"/>
      <c r="B907" s="50"/>
      <c r="O907" s="50"/>
    </row>
    <row r="908" spans="1:15">
      <c r="A908" s="78"/>
      <c r="B908" s="50"/>
      <c r="O908" s="50"/>
    </row>
    <row r="909" spans="1:15">
      <c r="A909" s="78"/>
      <c r="B909" s="50"/>
      <c r="O909" s="50"/>
    </row>
    <row r="910" spans="1:15">
      <c r="A910" s="78"/>
      <c r="B910" s="50"/>
      <c r="O910" s="50"/>
    </row>
    <row r="911" spans="1:15">
      <c r="A911" s="78"/>
      <c r="B911" s="50"/>
      <c r="O911" s="50"/>
    </row>
    <row r="912" spans="1:15">
      <c r="A912" s="78"/>
      <c r="B912" s="50"/>
      <c r="O912" s="50"/>
    </row>
    <row r="913" spans="1:15">
      <c r="A913" s="78"/>
      <c r="B913" s="50"/>
      <c r="O913" s="50"/>
    </row>
    <row r="914" spans="1:15">
      <c r="A914" s="78"/>
      <c r="B914" s="50"/>
      <c r="O914" s="50"/>
    </row>
    <row r="915" spans="1:15">
      <c r="A915" s="78"/>
      <c r="B915" s="50"/>
      <c r="O915" s="50"/>
    </row>
    <row r="916" spans="1:15">
      <c r="A916" s="78"/>
      <c r="B916" s="50"/>
      <c r="O916" s="50"/>
    </row>
    <row r="917" spans="1:15">
      <c r="A917" s="78"/>
      <c r="B917" s="50"/>
      <c r="O917" s="50"/>
    </row>
    <row r="918" spans="1:15">
      <c r="A918" s="78"/>
      <c r="B918" s="50"/>
      <c r="O918" s="50"/>
    </row>
    <row r="919" spans="1:15">
      <c r="A919" s="78"/>
      <c r="B919" s="50"/>
      <c r="O919" s="50"/>
    </row>
    <row r="920" spans="1:15">
      <c r="A920" s="78"/>
      <c r="B920" s="50"/>
      <c r="O920" s="50"/>
    </row>
    <row r="921" spans="1:15">
      <c r="A921" s="78"/>
      <c r="B921" s="50"/>
      <c r="O921" s="50"/>
    </row>
    <row r="922" spans="1:15">
      <c r="A922" s="78"/>
      <c r="B922" s="50"/>
      <c r="O922" s="50"/>
    </row>
    <row r="923" spans="1:15">
      <c r="A923" s="78"/>
      <c r="B923" s="50"/>
      <c r="O923" s="50"/>
    </row>
    <row r="924" spans="1:15">
      <c r="A924" s="78"/>
      <c r="B924" s="50"/>
      <c r="O924" s="50"/>
    </row>
    <row r="925" spans="1:15">
      <c r="A925" s="78"/>
      <c r="B925" s="50"/>
      <c r="O925" s="50"/>
    </row>
    <row r="926" spans="1:15">
      <c r="A926" s="78"/>
      <c r="B926" s="50"/>
      <c r="O926" s="50"/>
    </row>
    <row r="927" spans="1:15">
      <c r="A927" s="78"/>
      <c r="B927" s="50"/>
      <c r="O927" s="50"/>
    </row>
    <row r="928" spans="1:15">
      <c r="A928" s="78"/>
      <c r="B928" s="50"/>
      <c r="O928" s="50"/>
    </row>
    <row r="929" spans="1:15">
      <c r="A929" s="78"/>
      <c r="B929" s="50"/>
      <c r="O929" s="50"/>
    </row>
    <row r="930" spans="1:15">
      <c r="A930" s="78"/>
      <c r="B930" s="50"/>
      <c r="O930" s="50"/>
    </row>
    <row r="931" spans="1:15">
      <c r="A931" s="78"/>
      <c r="B931" s="50"/>
      <c r="O931" s="50"/>
    </row>
    <row r="932" spans="1:15">
      <c r="A932" s="78"/>
      <c r="B932" s="50"/>
      <c r="O932" s="50"/>
    </row>
    <row r="933" spans="1:15">
      <c r="A933" s="78"/>
      <c r="B933" s="50"/>
      <c r="O933" s="50"/>
    </row>
    <row r="934" spans="1:15">
      <c r="A934" s="78"/>
      <c r="B934" s="50"/>
      <c r="O934" s="50"/>
    </row>
    <row r="935" spans="1:15">
      <c r="A935" s="78"/>
      <c r="B935" s="50"/>
      <c r="O935" s="50"/>
    </row>
    <row r="936" spans="1:15">
      <c r="A936" s="78"/>
      <c r="B936" s="50"/>
      <c r="O936" s="50"/>
    </row>
    <row r="937" spans="1:15">
      <c r="A937" s="78"/>
      <c r="B937" s="50"/>
      <c r="O937" s="50"/>
    </row>
    <row r="938" spans="1:15">
      <c r="A938" s="78"/>
      <c r="B938" s="50"/>
      <c r="O938" s="50"/>
    </row>
    <row r="939" spans="1:15">
      <c r="A939" s="78"/>
      <c r="B939" s="50"/>
      <c r="O939" s="50"/>
    </row>
    <row r="940" spans="1:15">
      <c r="A940" s="78"/>
      <c r="B940" s="50"/>
      <c r="O940" s="50"/>
    </row>
    <row r="941" spans="1:15">
      <c r="A941" s="78"/>
      <c r="B941" s="50"/>
      <c r="O941" s="50"/>
    </row>
    <row r="942" spans="1:15">
      <c r="A942" s="78"/>
      <c r="B942" s="50"/>
      <c r="O942" s="50"/>
    </row>
    <row r="943" spans="1:15">
      <c r="A943" s="78"/>
      <c r="B943" s="50"/>
      <c r="O943" s="50"/>
    </row>
    <row r="944" spans="1:15">
      <c r="A944" s="78"/>
      <c r="B944" s="50"/>
      <c r="O944" s="50"/>
    </row>
    <row r="945" spans="1:15">
      <c r="A945" s="78"/>
      <c r="B945" s="50"/>
      <c r="O945" s="50"/>
    </row>
    <row r="946" spans="1:15">
      <c r="A946" s="78"/>
      <c r="B946" s="50"/>
      <c r="O946" s="50"/>
    </row>
    <row r="947" spans="1:15">
      <c r="A947" s="78"/>
      <c r="B947" s="50"/>
      <c r="O947" s="50"/>
    </row>
    <row r="948" spans="1:15">
      <c r="A948" s="78"/>
      <c r="B948" s="50"/>
      <c r="O948" s="50"/>
    </row>
    <row r="949" spans="1:15">
      <c r="A949" s="78"/>
      <c r="B949" s="50"/>
      <c r="O949" s="50"/>
    </row>
    <row r="950" spans="1:15">
      <c r="A950" s="78"/>
      <c r="B950" s="50"/>
      <c r="O950" s="50"/>
    </row>
    <row r="951" spans="1:15">
      <c r="A951" s="78"/>
      <c r="B951" s="50"/>
      <c r="O951" s="50"/>
    </row>
    <row r="952" spans="1:15">
      <c r="A952" s="78"/>
      <c r="B952" s="50"/>
      <c r="O952" s="50"/>
    </row>
    <row r="953" spans="1:15">
      <c r="A953" s="78"/>
      <c r="B953" s="50"/>
      <c r="O953" s="50"/>
    </row>
    <row r="954" spans="1:15">
      <c r="A954" s="78"/>
      <c r="B954" s="50"/>
      <c r="O954" s="50"/>
    </row>
    <row r="955" spans="1:15">
      <c r="A955" s="78"/>
      <c r="B955" s="50"/>
      <c r="O955" s="50"/>
    </row>
    <row r="956" spans="1:15">
      <c r="A956" s="78"/>
      <c r="B956" s="50"/>
      <c r="O956" s="50"/>
    </row>
    <row r="957" spans="1:15">
      <c r="A957" s="78"/>
      <c r="B957" s="50"/>
      <c r="O957" s="50"/>
    </row>
    <row r="958" spans="1:15">
      <c r="A958" s="78"/>
      <c r="B958" s="50"/>
      <c r="O958" s="50"/>
    </row>
    <row r="959" spans="1:15">
      <c r="A959" s="78"/>
      <c r="B959" s="50"/>
      <c r="O959" s="50"/>
    </row>
    <row r="960" spans="1:15">
      <c r="A960" s="78"/>
      <c r="B960" s="50"/>
      <c r="O960" s="50"/>
    </row>
    <row r="961" spans="1:15">
      <c r="A961" s="78"/>
      <c r="B961" s="50"/>
      <c r="O961" s="50"/>
    </row>
    <row r="962" spans="1:15">
      <c r="A962" s="78"/>
      <c r="B962" s="50"/>
      <c r="O962" s="50"/>
    </row>
    <row r="963" spans="1:15">
      <c r="A963" s="78"/>
      <c r="B963" s="50"/>
      <c r="O963" s="50"/>
    </row>
    <row r="964" spans="1:15">
      <c r="A964" s="78"/>
      <c r="B964" s="50"/>
      <c r="O964" s="50"/>
    </row>
    <row r="965" spans="1:15">
      <c r="A965" s="78"/>
      <c r="B965" s="50"/>
      <c r="O965" s="50"/>
    </row>
    <row r="966" spans="1:15">
      <c r="A966" s="78"/>
      <c r="B966" s="50"/>
      <c r="O966" s="50"/>
    </row>
    <row r="967" spans="1:15">
      <c r="A967" s="78"/>
      <c r="B967" s="50"/>
      <c r="O967" s="50"/>
    </row>
    <row r="968" spans="1:15">
      <c r="A968" s="78"/>
      <c r="B968" s="50"/>
      <c r="O968" s="50"/>
    </row>
    <row r="969" spans="1:15">
      <c r="A969" s="78"/>
      <c r="B969" s="50"/>
      <c r="O969" s="50"/>
    </row>
    <row r="970" spans="1:15">
      <c r="A970" s="78"/>
      <c r="B970" s="50"/>
      <c r="O970" s="50"/>
    </row>
    <row r="971" spans="1:15">
      <c r="A971" s="78"/>
      <c r="B971" s="50"/>
      <c r="O971" s="50"/>
    </row>
    <row r="972" spans="1:15">
      <c r="A972" s="78"/>
      <c r="B972" s="50"/>
      <c r="O972" s="50"/>
    </row>
    <row r="973" spans="1:15">
      <c r="A973" s="78"/>
      <c r="B973" s="50"/>
      <c r="O973" s="50"/>
    </row>
    <row r="974" spans="1:15">
      <c r="A974" s="78"/>
      <c r="B974" s="50"/>
      <c r="O974" s="50"/>
    </row>
    <row r="975" spans="1:15">
      <c r="A975" s="78"/>
      <c r="B975" s="50"/>
      <c r="O975" s="50"/>
    </row>
    <row r="976" spans="1:15">
      <c r="A976" s="78"/>
      <c r="B976" s="50"/>
      <c r="O976" s="50"/>
    </row>
    <row r="977" spans="1:15">
      <c r="A977" s="78"/>
      <c r="B977" s="50"/>
      <c r="O977" s="50"/>
    </row>
    <row r="978" spans="1:15">
      <c r="A978" s="78"/>
      <c r="B978" s="50"/>
      <c r="O978" s="50"/>
    </row>
    <row r="979" spans="1:15">
      <c r="A979" s="78"/>
      <c r="B979" s="50"/>
      <c r="O979" s="50"/>
    </row>
    <row r="980" spans="1:15">
      <c r="A980" s="78"/>
      <c r="B980" s="50"/>
      <c r="O980" s="50"/>
    </row>
    <row r="981" spans="1:15">
      <c r="A981" s="78"/>
      <c r="B981" s="50"/>
      <c r="O981" s="50"/>
    </row>
    <row r="982" spans="1:15">
      <c r="A982" s="78"/>
      <c r="B982" s="50"/>
      <c r="O982" s="50"/>
    </row>
    <row r="983" spans="1:15">
      <c r="A983" s="78"/>
      <c r="B983" s="50"/>
      <c r="O983" s="50"/>
    </row>
    <row r="984" spans="1:15">
      <c r="A984" s="78"/>
      <c r="B984" s="50"/>
      <c r="O984" s="50"/>
    </row>
    <row r="985" spans="1:15">
      <c r="A985" s="78"/>
      <c r="B985" s="50"/>
      <c r="O985" s="50"/>
    </row>
    <row r="986" spans="1:15">
      <c r="A986" s="78"/>
      <c r="B986" s="50"/>
      <c r="O986" s="50"/>
    </row>
    <row r="987" spans="1:15">
      <c r="A987" s="78"/>
      <c r="B987" s="50"/>
      <c r="O987" s="50"/>
    </row>
    <row r="988" spans="1:15">
      <c r="A988" s="78"/>
      <c r="B988" s="50"/>
      <c r="O988" s="50"/>
    </row>
    <row r="989" spans="1:15">
      <c r="A989" s="78"/>
      <c r="B989" s="50"/>
      <c r="O989" s="50"/>
    </row>
    <row r="990" spans="1:15">
      <c r="A990" s="78"/>
      <c r="B990" s="50"/>
      <c r="O990" s="50"/>
    </row>
    <row r="991" spans="1:15">
      <c r="A991" s="78"/>
      <c r="B991" s="50"/>
      <c r="O991" s="50"/>
    </row>
    <row r="992" spans="1:15">
      <c r="A992" s="78"/>
      <c r="B992" s="50"/>
      <c r="O992" s="50"/>
    </row>
    <row r="993" spans="1:15">
      <c r="A993" s="78"/>
      <c r="B993" s="50"/>
      <c r="O993" s="50"/>
    </row>
    <row r="994" spans="1:15">
      <c r="A994" s="78"/>
      <c r="B994" s="50"/>
      <c r="O994" s="50"/>
    </row>
    <row r="995" spans="1:15">
      <c r="A995" s="78"/>
      <c r="B995" s="50"/>
      <c r="O995" s="50"/>
    </row>
    <row r="996" spans="1:15">
      <c r="A996" s="78"/>
      <c r="B996" s="50"/>
      <c r="O996" s="50"/>
    </row>
    <row r="997" spans="1:15">
      <c r="A997" s="78"/>
      <c r="B997" s="50"/>
      <c r="O997" s="50"/>
    </row>
    <row r="998" spans="1:15">
      <c r="A998" s="78"/>
      <c r="B998" s="50"/>
      <c r="O998" s="50"/>
    </row>
    <row r="999" spans="1:15">
      <c r="A999" s="78"/>
      <c r="B999" s="50"/>
      <c r="O999" s="50"/>
    </row>
    <row r="1000" spans="1:15">
      <c r="A1000" s="78"/>
      <c r="B1000" s="50"/>
      <c r="O1000" s="50"/>
    </row>
    <row r="1001" spans="1:15">
      <c r="A1001" s="78"/>
      <c r="B1001" s="50"/>
      <c r="O1001" s="50"/>
    </row>
    <row r="1002" spans="1:15">
      <c r="A1002" s="78"/>
      <c r="B1002" s="50"/>
      <c r="O1002" s="50"/>
    </row>
    <row r="1003" spans="1:15">
      <c r="A1003" s="78"/>
      <c r="B1003" s="50"/>
      <c r="O1003" s="50"/>
    </row>
    <row r="1004" spans="1:15">
      <c r="A1004" s="78"/>
      <c r="B1004" s="50"/>
      <c r="O1004" s="50"/>
    </row>
    <row r="1005" spans="1:15">
      <c r="A1005" s="78"/>
      <c r="B1005" s="50"/>
      <c r="O1005" s="50"/>
    </row>
    <row r="1006" spans="1:15">
      <c r="A1006" s="78"/>
      <c r="B1006" s="50"/>
      <c r="O1006" s="50"/>
    </row>
    <row r="1007" spans="1:15">
      <c r="A1007" s="78"/>
      <c r="B1007" s="50"/>
      <c r="O1007" s="50"/>
    </row>
    <row r="1008" spans="1:15">
      <c r="A1008" s="78"/>
      <c r="B1008" s="50"/>
      <c r="O1008" s="50"/>
    </row>
    <row r="1009" spans="1:15">
      <c r="A1009" s="78"/>
      <c r="B1009" s="50"/>
      <c r="O1009" s="50"/>
    </row>
    <row r="1010" spans="1:15">
      <c r="A1010" s="78"/>
      <c r="B1010" s="50"/>
      <c r="O1010" s="50"/>
    </row>
    <row r="1011" spans="1:15">
      <c r="A1011" s="78"/>
      <c r="B1011" s="50"/>
      <c r="O1011" s="50"/>
    </row>
    <row r="1012" spans="1:15">
      <c r="A1012" s="78"/>
      <c r="B1012" s="50"/>
      <c r="O1012" s="50"/>
    </row>
    <row r="1013" spans="1:15">
      <c r="A1013" s="78"/>
      <c r="B1013" s="50"/>
      <c r="O1013" s="50"/>
    </row>
    <row r="1014" spans="1:15">
      <c r="A1014" s="78"/>
      <c r="B1014" s="50"/>
      <c r="O1014" s="50"/>
    </row>
    <row r="1015" spans="1:15">
      <c r="A1015" s="78"/>
      <c r="B1015" s="50"/>
      <c r="O1015" s="50"/>
    </row>
    <row r="1016" spans="1:15">
      <c r="A1016" s="78"/>
      <c r="B1016" s="50"/>
      <c r="O1016" s="50"/>
    </row>
    <row r="1017" spans="1:15">
      <c r="A1017" s="78"/>
      <c r="B1017" s="50"/>
      <c r="O1017" s="50"/>
    </row>
    <row r="1018" spans="1:15">
      <c r="A1018" s="78"/>
      <c r="B1018" s="50"/>
      <c r="O1018" s="50"/>
    </row>
    <row r="1019" spans="1:15">
      <c r="A1019" s="78"/>
      <c r="B1019" s="50"/>
      <c r="O1019" s="50"/>
    </row>
    <row r="1020" spans="1:15">
      <c r="A1020" s="78"/>
      <c r="B1020" s="50"/>
      <c r="O1020" s="50"/>
    </row>
    <row r="1021" spans="1:15">
      <c r="A1021" s="78"/>
      <c r="B1021" s="50"/>
      <c r="O1021" s="50"/>
    </row>
    <row r="1022" spans="1:15">
      <c r="A1022" s="78"/>
      <c r="B1022" s="50"/>
      <c r="O1022" s="50"/>
    </row>
    <row r="1023" spans="1:15">
      <c r="A1023" s="78"/>
      <c r="B1023" s="50"/>
      <c r="O1023" s="50"/>
    </row>
    <row r="1024" spans="1:15">
      <c r="A1024" s="78"/>
      <c r="B1024" s="50"/>
      <c r="O1024" s="50"/>
    </row>
    <row r="1025" spans="1:15">
      <c r="A1025" s="78"/>
      <c r="B1025" s="50"/>
      <c r="O1025" s="50"/>
    </row>
    <row r="1026" spans="1:15">
      <c r="A1026" s="78"/>
      <c r="B1026" s="50"/>
      <c r="O1026" s="50"/>
    </row>
    <row r="1027" spans="1:15">
      <c r="A1027" s="78"/>
      <c r="B1027" s="50"/>
      <c r="O1027" s="50"/>
    </row>
    <row r="1028" spans="1:15">
      <c r="A1028" s="78"/>
      <c r="B1028" s="50"/>
      <c r="O1028" s="50"/>
    </row>
    <row r="1029" spans="1:15">
      <c r="A1029" s="78"/>
      <c r="B1029" s="50"/>
      <c r="O1029" s="50"/>
    </row>
    <row r="1030" spans="1:15">
      <c r="A1030" s="78"/>
      <c r="B1030" s="50"/>
      <c r="O1030" s="50"/>
    </row>
    <row r="1031" spans="1:15">
      <c r="A1031" s="78"/>
      <c r="B1031" s="50"/>
      <c r="O1031" s="50"/>
    </row>
    <row r="1032" spans="1:15">
      <c r="A1032" s="78"/>
      <c r="B1032" s="50"/>
      <c r="O1032" s="50"/>
    </row>
    <row r="1033" spans="1:15">
      <c r="A1033" s="78"/>
      <c r="B1033" s="50"/>
      <c r="O1033" s="50"/>
    </row>
    <row r="1034" spans="1:15">
      <c r="A1034" s="78"/>
      <c r="B1034" s="50"/>
      <c r="O1034" s="50"/>
    </row>
    <row r="1035" spans="1:15">
      <c r="A1035" s="78"/>
      <c r="B1035" s="50"/>
      <c r="O1035" s="50"/>
    </row>
    <row r="1036" spans="1:15">
      <c r="A1036" s="78"/>
      <c r="B1036" s="50"/>
      <c r="O1036" s="50"/>
    </row>
    <row r="1037" spans="1:15">
      <c r="A1037" s="78"/>
      <c r="B1037" s="50"/>
      <c r="O1037" s="50"/>
    </row>
    <row r="1038" spans="1:15">
      <c r="A1038" s="78"/>
      <c r="B1038" s="50"/>
      <c r="O1038" s="50"/>
    </row>
    <row r="1039" spans="1:15">
      <c r="A1039" s="78"/>
      <c r="B1039" s="50"/>
      <c r="O1039" s="50"/>
    </row>
    <row r="1040" spans="1:15">
      <c r="A1040" s="78"/>
      <c r="B1040" s="50"/>
      <c r="O1040" s="50"/>
    </row>
    <row r="1041" spans="1:15">
      <c r="A1041" s="78"/>
      <c r="B1041" s="50"/>
      <c r="O1041" s="50"/>
    </row>
    <row r="1042" spans="1:15">
      <c r="A1042" s="78"/>
      <c r="B1042" s="50"/>
      <c r="O1042" s="50"/>
    </row>
    <row r="1043" spans="1:15">
      <c r="A1043" s="78"/>
      <c r="B1043" s="50"/>
      <c r="O1043" s="50"/>
    </row>
    <row r="1044" spans="1:15">
      <c r="A1044" s="78"/>
      <c r="B1044" s="50"/>
      <c r="O1044" s="50"/>
    </row>
    <row r="1045" spans="1:15">
      <c r="A1045" s="78"/>
      <c r="B1045" s="50"/>
      <c r="O1045" s="50"/>
    </row>
    <row r="1046" spans="1:15">
      <c r="A1046" s="78"/>
      <c r="B1046" s="50"/>
      <c r="O1046" s="50"/>
    </row>
    <row r="1047" spans="1:15">
      <c r="A1047" s="78"/>
      <c r="B1047" s="50"/>
      <c r="O1047" s="50"/>
    </row>
    <row r="1048" spans="1:15">
      <c r="A1048" s="78"/>
      <c r="B1048" s="50"/>
      <c r="O1048" s="50"/>
    </row>
    <row r="1049" spans="1:15">
      <c r="A1049" s="78"/>
      <c r="B1049" s="50"/>
      <c r="O1049" s="50"/>
    </row>
    <row r="1050" spans="1:15">
      <c r="A1050" s="78"/>
      <c r="B1050" s="50"/>
      <c r="O1050" s="50"/>
    </row>
    <row r="1051" spans="1:15">
      <c r="A1051" s="78"/>
      <c r="B1051" s="50"/>
      <c r="O1051" s="50"/>
    </row>
    <row r="1052" spans="1:15">
      <c r="A1052" s="78"/>
      <c r="B1052" s="50"/>
      <c r="O1052" s="50"/>
    </row>
    <row r="1053" spans="1:15">
      <c r="A1053" s="78"/>
      <c r="B1053" s="50"/>
      <c r="O1053" s="50"/>
    </row>
    <row r="1054" spans="1:15">
      <c r="A1054" s="78"/>
      <c r="B1054" s="50"/>
      <c r="O1054" s="50"/>
    </row>
    <row r="1055" spans="1:15">
      <c r="A1055" s="78"/>
      <c r="B1055" s="50"/>
      <c r="O1055" s="50"/>
    </row>
    <row r="1056" spans="1:15">
      <c r="A1056" s="78"/>
      <c r="B1056" s="50"/>
      <c r="O1056" s="50"/>
    </row>
    <row r="1057" spans="1:15">
      <c r="A1057" s="78"/>
      <c r="B1057" s="50"/>
      <c r="O1057" s="50"/>
    </row>
    <row r="1058" spans="1:15">
      <c r="A1058" s="78"/>
      <c r="B1058" s="50"/>
      <c r="O1058" s="50"/>
    </row>
    <row r="1059" spans="1:15">
      <c r="A1059" s="78"/>
      <c r="B1059" s="50"/>
      <c r="O1059" s="50"/>
    </row>
    <row r="1060" spans="1:15">
      <c r="A1060" s="78"/>
      <c r="B1060" s="50"/>
      <c r="O1060" s="50"/>
    </row>
    <row r="1061" spans="1:15">
      <c r="A1061" s="78"/>
      <c r="B1061" s="50"/>
      <c r="O1061" s="50"/>
    </row>
    <row r="1062" spans="1:15">
      <c r="A1062" s="78"/>
      <c r="B1062" s="50"/>
      <c r="O1062" s="50"/>
    </row>
    <row r="1063" spans="1:15">
      <c r="A1063" s="78"/>
      <c r="B1063" s="50"/>
      <c r="O1063" s="50"/>
    </row>
    <row r="1064" spans="1:15">
      <c r="A1064" s="78"/>
      <c r="B1064" s="50"/>
      <c r="O1064" s="50"/>
    </row>
    <row r="1065" spans="1:15">
      <c r="A1065" s="78"/>
      <c r="B1065" s="50"/>
      <c r="O1065" s="50"/>
    </row>
    <row r="1066" spans="1:15">
      <c r="A1066" s="78"/>
      <c r="B1066" s="50"/>
      <c r="O1066" s="50"/>
    </row>
    <row r="1067" spans="1:15">
      <c r="A1067" s="78"/>
      <c r="B1067" s="50"/>
      <c r="O1067" s="50"/>
    </row>
    <row r="1068" spans="1:15">
      <c r="A1068" s="78"/>
      <c r="B1068" s="50"/>
      <c r="O1068" s="50"/>
    </row>
    <row r="1069" spans="1:15">
      <c r="A1069" s="78"/>
      <c r="B1069" s="50"/>
      <c r="O1069" s="50"/>
    </row>
    <row r="1070" spans="1:15">
      <c r="A1070" s="78"/>
      <c r="B1070" s="50"/>
      <c r="O1070" s="50"/>
    </row>
    <row r="1071" spans="1:15">
      <c r="A1071" s="78"/>
      <c r="B1071" s="50"/>
      <c r="O1071" s="50"/>
    </row>
    <row r="1072" spans="1:15">
      <c r="A1072" s="78"/>
      <c r="B1072" s="50"/>
      <c r="O1072" s="50"/>
    </row>
    <row r="1073" spans="1:15">
      <c r="A1073" s="78"/>
      <c r="B1073" s="50"/>
      <c r="O1073" s="50"/>
    </row>
    <row r="1074" spans="1:15">
      <c r="A1074" s="78"/>
      <c r="B1074" s="50"/>
      <c r="O1074" s="50"/>
    </row>
    <row r="1075" spans="1:15">
      <c r="A1075" s="78"/>
      <c r="B1075" s="50"/>
      <c r="O1075" s="50"/>
    </row>
    <row r="1076" spans="1:15">
      <c r="A1076" s="78"/>
      <c r="B1076" s="50"/>
      <c r="O1076" s="50"/>
    </row>
    <row r="1077" spans="1:15">
      <c r="A1077" s="78"/>
      <c r="B1077" s="50"/>
      <c r="O1077" s="50"/>
    </row>
    <row r="1078" spans="1:15">
      <c r="A1078" s="78"/>
      <c r="B1078" s="50"/>
      <c r="O1078" s="50"/>
    </row>
    <row r="1079" spans="1:15">
      <c r="A1079" s="78"/>
      <c r="B1079" s="50"/>
      <c r="O1079" s="50"/>
    </row>
    <row r="1080" spans="1:15">
      <c r="A1080" s="78"/>
      <c r="B1080" s="50"/>
      <c r="O1080" s="50"/>
    </row>
    <row r="1081" spans="1:15">
      <c r="A1081" s="78"/>
      <c r="B1081" s="50"/>
      <c r="O1081" s="50"/>
    </row>
    <row r="1082" spans="1:15">
      <c r="A1082" s="78"/>
      <c r="B1082" s="50"/>
      <c r="O1082" s="50"/>
    </row>
    <row r="1083" spans="1:15">
      <c r="A1083" s="78"/>
      <c r="B1083" s="50"/>
      <c r="O1083" s="50"/>
    </row>
    <row r="1084" spans="1:15">
      <c r="A1084" s="78"/>
      <c r="B1084" s="50"/>
      <c r="O1084" s="50"/>
    </row>
    <row r="1085" spans="1:15">
      <c r="A1085" s="78"/>
      <c r="B1085" s="50"/>
      <c r="O1085" s="50"/>
    </row>
    <row r="1086" spans="1:15">
      <c r="A1086" s="78"/>
      <c r="B1086" s="50"/>
      <c r="O1086" s="50"/>
    </row>
    <row r="1087" spans="1:15">
      <c r="A1087" s="78"/>
      <c r="B1087" s="50"/>
      <c r="O1087" s="50"/>
    </row>
    <row r="1088" spans="1:15">
      <c r="A1088" s="78"/>
      <c r="B1088" s="50"/>
      <c r="O1088" s="50"/>
    </row>
    <row r="1089" spans="1:15">
      <c r="A1089" s="78"/>
      <c r="B1089" s="50"/>
      <c r="O1089" s="50"/>
    </row>
    <row r="1090" spans="1:15">
      <c r="A1090" s="78"/>
      <c r="B1090" s="50"/>
      <c r="O1090" s="50"/>
    </row>
    <row r="1091" spans="1:15">
      <c r="A1091" s="78"/>
      <c r="B1091" s="50"/>
      <c r="O1091" s="50"/>
    </row>
    <row r="1092" spans="1:15">
      <c r="A1092" s="78"/>
      <c r="B1092" s="50"/>
      <c r="O1092" s="50"/>
    </row>
    <row r="1093" spans="1:15">
      <c r="A1093" s="78"/>
      <c r="B1093" s="50"/>
      <c r="O1093" s="50"/>
    </row>
    <row r="1094" spans="1:15">
      <c r="A1094" s="78"/>
      <c r="B1094" s="50"/>
      <c r="O1094" s="50"/>
    </row>
    <row r="1095" spans="1:15">
      <c r="A1095" s="78"/>
      <c r="B1095" s="50"/>
      <c r="O1095" s="50"/>
    </row>
    <row r="1096" spans="1:15">
      <c r="A1096" s="78"/>
      <c r="B1096" s="50"/>
      <c r="O1096" s="50"/>
    </row>
    <row r="1097" spans="1:15">
      <c r="A1097" s="78"/>
      <c r="B1097" s="50"/>
      <c r="O1097" s="50"/>
    </row>
    <row r="1098" spans="1:15">
      <c r="A1098" s="78"/>
      <c r="B1098" s="50"/>
      <c r="O1098" s="50"/>
    </row>
    <row r="1099" spans="1:15">
      <c r="A1099" s="78"/>
      <c r="B1099" s="50"/>
      <c r="O1099" s="50"/>
    </row>
    <row r="1100" spans="1:15">
      <c r="A1100" s="78"/>
      <c r="B1100" s="50"/>
      <c r="O1100" s="50"/>
    </row>
    <row r="1101" spans="1:15">
      <c r="A1101" s="78"/>
      <c r="B1101" s="50"/>
      <c r="O1101" s="50"/>
    </row>
    <row r="1102" spans="1:15">
      <c r="A1102" s="78"/>
      <c r="B1102" s="50"/>
      <c r="O1102" s="50"/>
    </row>
    <row r="1103" spans="1:15">
      <c r="A1103" s="78"/>
      <c r="B1103" s="50"/>
      <c r="O1103" s="50"/>
    </row>
    <row r="1104" spans="1:15">
      <c r="A1104" s="78"/>
      <c r="B1104" s="50"/>
      <c r="O1104" s="50"/>
    </row>
    <row r="1105" spans="1:15">
      <c r="A1105" s="78"/>
      <c r="B1105" s="50"/>
      <c r="O1105" s="50"/>
    </row>
    <row r="1106" spans="1:15">
      <c r="A1106" s="78"/>
      <c r="B1106" s="50"/>
      <c r="O1106" s="50"/>
    </row>
    <row r="1107" spans="1:15">
      <c r="A1107" s="78"/>
      <c r="B1107" s="50"/>
      <c r="O1107" s="50"/>
    </row>
    <row r="1108" spans="1:15">
      <c r="A1108" s="78"/>
      <c r="B1108" s="50"/>
      <c r="O1108" s="50"/>
    </row>
    <row r="1109" spans="1:15">
      <c r="A1109" s="78"/>
      <c r="B1109" s="50"/>
      <c r="O1109" s="50"/>
    </row>
    <row r="1110" spans="1:15">
      <c r="A1110" s="78"/>
      <c r="B1110" s="50"/>
      <c r="O1110" s="50"/>
    </row>
    <row r="1111" spans="1:15">
      <c r="A1111" s="78"/>
      <c r="B1111" s="50"/>
      <c r="O1111" s="50"/>
    </row>
    <row r="1112" spans="1:15">
      <c r="A1112" s="78"/>
      <c r="B1112" s="50"/>
      <c r="O1112" s="50"/>
    </row>
    <row r="1113" spans="1:15">
      <c r="A1113" s="78"/>
      <c r="B1113" s="50"/>
      <c r="O1113" s="50"/>
    </row>
    <row r="1114" spans="1:15">
      <c r="A1114" s="78"/>
      <c r="B1114" s="50"/>
      <c r="O1114" s="50"/>
    </row>
    <row r="1115" spans="1:15">
      <c r="A1115" s="78"/>
      <c r="B1115" s="50"/>
      <c r="O1115" s="50"/>
    </row>
    <row r="1116" spans="1:15">
      <c r="A1116" s="78"/>
      <c r="B1116" s="50"/>
      <c r="O1116" s="50"/>
    </row>
    <row r="1117" spans="1:15">
      <c r="A1117" s="78"/>
      <c r="B1117" s="50"/>
      <c r="O1117" s="50"/>
    </row>
    <row r="1118" spans="1:15">
      <c r="A1118" s="78"/>
      <c r="B1118" s="50"/>
      <c r="O1118" s="50"/>
    </row>
    <row r="1119" spans="1:15">
      <c r="A1119" s="78"/>
      <c r="B1119" s="50"/>
      <c r="O1119" s="50"/>
    </row>
    <row r="1120" spans="1:15">
      <c r="A1120" s="78"/>
      <c r="B1120" s="50"/>
      <c r="O1120" s="50"/>
    </row>
    <row r="1121" spans="1:15">
      <c r="A1121" s="78"/>
      <c r="B1121" s="50"/>
      <c r="O1121" s="50"/>
    </row>
    <row r="1122" spans="1:15">
      <c r="A1122" s="78"/>
      <c r="B1122" s="50"/>
      <c r="O1122" s="50"/>
    </row>
    <row r="1123" spans="1:15">
      <c r="A1123" s="78"/>
      <c r="B1123" s="50"/>
      <c r="O1123" s="50"/>
    </row>
    <row r="1124" spans="1:15">
      <c r="A1124" s="78"/>
      <c r="B1124" s="50"/>
      <c r="O1124" s="50"/>
    </row>
    <row r="1125" spans="1:15">
      <c r="A1125" s="78"/>
      <c r="B1125" s="50"/>
      <c r="O1125" s="50"/>
    </row>
    <row r="1126" spans="1:15">
      <c r="A1126" s="78"/>
      <c r="B1126" s="50"/>
      <c r="O1126" s="50"/>
    </row>
    <row r="1127" spans="1:15">
      <c r="A1127" s="78"/>
      <c r="B1127" s="50"/>
      <c r="O1127" s="50"/>
    </row>
    <row r="1128" spans="1:15">
      <c r="A1128" s="78"/>
      <c r="B1128" s="50"/>
      <c r="O1128" s="50"/>
    </row>
    <row r="1129" spans="1:15">
      <c r="A1129" s="78"/>
      <c r="B1129" s="50"/>
      <c r="O1129" s="50"/>
    </row>
    <row r="1130" spans="1:15">
      <c r="A1130" s="78"/>
      <c r="B1130" s="50"/>
      <c r="O1130" s="50"/>
    </row>
    <row r="1131" spans="1:15">
      <c r="A1131" s="78"/>
      <c r="B1131" s="50"/>
      <c r="O1131" s="50"/>
    </row>
    <row r="1132" spans="1:15">
      <c r="A1132" s="78"/>
      <c r="B1132" s="50"/>
      <c r="O1132" s="50"/>
    </row>
    <row r="1133" spans="1:15">
      <c r="A1133" s="78"/>
      <c r="B1133" s="50"/>
      <c r="O1133" s="50"/>
    </row>
    <row r="1134" spans="1:15">
      <c r="A1134" s="78"/>
      <c r="B1134" s="50"/>
      <c r="O1134" s="50"/>
    </row>
    <row r="1135" spans="1:15">
      <c r="A1135" s="78"/>
      <c r="B1135" s="50"/>
      <c r="O1135" s="50"/>
    </row>
    <row r="1136" spans="1:15">
      <c r="A1136" s="78"/>
      <c r="B1136" s="50"/>
      <c r="O1136" s="50"/>
    </row>
    <row r="1137" spans="1:15">
      <c r="A1137" s="78"/>
      <c r="B1137" s="50"/>
      <c r="O1137" s="50"/>
    </row>
    <row r="1138" spans="1:15">
      <c r="A1138" s="78"/>
      <c r="B1138" s="50"/>
      <c r="O1138" s="50"/>
    </row>
    <row r="1139" spans="1:15">
      <c r="A1139" s="78"/>
      <c r="B1139" s="50"/>
      <c r="O1139" s="50"/>
    </row>
    <row r="1140" spans="1:15">
      <c r="A1140" s="78"/>
      <c r="B1140" s="50"/>
      <c r="O1140" s="50"/>
    </row>
    <row r="1141" spans="1:15">
      <c r="A1141" s="78"/>
      <c r="B1141" s="50"/>
      <c r="O1141" s="50"/>
    </row>
    <row r="1142" spans="1:15">
      <c r="A1142" s="78"/>
      <c r="B1142" s="50"/>
      <c r="O1142" s="50"/>
    </row>
    <row r="1143" spans="1:15">
      <c r="A1143" s="78"/>
      <c r="B1143" s="50"/>
      <c r="O1143" s="50"/>
    </row>
    <row r="1144" spans="1:15">
      <c r="A1144" s="78"/>
      <c r="B1144" s="50"/>
      <c r="O1144" s="50"/>
    </row>
    <row r="1145" spans="1:15">
      <c r="A1145" s="78"/>
      <c r="B1145" s="50"/>
      <c r="O1145" s="50"/>
    </row>
    <row r="1146" spans="1:15">
      <c r="A1146" s="78"/>
      <c r="B1146" s="50"/>
      <c r="O1146" s="50"/>
    </row>
    <row r="1147" spans="1:15">
      <c r="A1147" s="78"/>
      <c r="B1147" s="50"/>
      <c r="O1147" s="50"/>
    </row>
    <row r="1148" spans="1:15">
      <c r="A1148" s="78"/>
      <c r="B1148" s="50"/>
      <c r="O1148" s="50"/>
    </row>
    <row r="1149" spans="1:15">
      <c r="A1149" s="78"/>
      <c r="B1149" s="50"/>
      <c r="O1149" s="50"/>
    </row>
    <row r="1150" spans="1:15">
      <c r="A1150" s="78"/>
      <c r="B1150" s="50"/>
      <c r="O1150" s="50"/>
    </row>
    <row r="1151" spans="1:15">
      <c r="A1151" s="78"/>
      <c r="B1151" s="50"/>
      <c r="O1151" s="50"/>
    </row>
    <row r="1152" spans="1:15">
      <c r="A1152" s="78"/>
      <c r="B1152" s="50"/>
      <c r="O1152" s="50"/>
    </row>
    <row r="1153" spans="1:15">
      <c r="A1153" s="78"/>
      <c r="B1153" s="50"/>
      <c r="O1153" s="50"/>
    </row>
    <row r="1154" spans="1:15">
      <c r="A1154" s="78"/>
      <c r="B1154" s="50"/>
      <c r="O1154" s="50"/>
    </row>
    <row r="1155" spans="1:15">
      <c r="A1155" s="78"/>
      <c r="B1155" s="50"/>
      <c r="O1155" s="50"/>
    </row>
    <row r="1156" spans="1:15">
      <c r="A1156" s="78"/>
      <c r="B1156" s="50"/>
      <c r="O1156" s="50"/>
    </row>
    <row r="1157" spans="1:15">
      <c r="A1157" s="78"/>
      <c r="B1157" s="50"/>
      <c r="O1157" s="50"/>
    </row>
    <row r="1158" spans="1:15">
      <c r="A1158" s="78"/>
      <c r="B1158" s="50"/>
      <c r="O1158" s="50"/>
    </row>
    <row r="1159" spans="1:15">
      <c r="A1159" s="78"/>
      <c r="B1159" s="50"/>
      <c r="O1159" s="50"/>
    </row>
    <row r="1160" spans="1:15">
      <c r="A1160" s="78"/>
      <c r="B1160" s="50"/>
      <c r="O1160" s="50"/>
    </row>
    <row r="1161" spans="1:15">
      <c r="A1161" s="78"/>
      <c r="B1161" s="50"/>
      <c r="O1161" s="50"/>
    </row>
    <row r="1162" spans="1:15">
      <c r="A1162" s="78"/>
      <c r="B1162" s="50"/>
      <c r="O1162" s="50"/>
    </row>
    <row r="1163" spans="1:15">
      <c r="A1163" s="78"/>
      <c r="B1163" s="50"/>
      <c r="O1163" s="50"/>
    </row>
    <row r="1164" spans="1:15">
      <c r="A1164" s="78"/>
      <c r="B1164" s="50"/>
      <c r="O1164" s="50"/>
    </row>
    <row r="1165" spans="1:15">
      <c r="A1165" s="78"/>
      <c r="B1165" s="50"/>
      <c r="O1165" s="50"/>
    </row>
    <row r="1166" spans="1:15">
      <c r="A1166" s="78"/>
      <c r="B1166" s="50"/>
      <c r="O1166" s="50"/>
    </row>
    <row r="1167" spans="1:15">
      <c r="A1167" s="78"/>
      <c r="B1167" s="50"/>
      <c r="O1167" s="50"/>
    </row>
    <row r="1168" spans="1:15">
      <c r="A1168" s="78"/>
      <c r="B1168" s="50"/>
      <c r="O1168" s="50"/>
    </row>
    <row r="1169" spans="1:15">
      <c r="A1169" s="78"/>
      <c r="B1169" s="50"/>
      <c r="O1169" s="50"/>
    </row>
    <row r="1170" spans="1:15">
      <c r="A1170" s="78"/>
      <c r="B1170" s="50"/>
      <c r="O1170" s="50"/>
    </row>
    <row r="1171" spans="1:15">
      <c r="A1171" s="78"/>
      <c r="B1171" s="50"/>
      <c r="O1171" s="50"/>
    </row>
    <row r="1172" spans="1:15">
      <c r="A1172" s="78"/>
      <c r="B1172" s="50"/>
      <c r="O1172" s="50"/>
    </row>
    <row r="1173" spans="1:15">
      <c r="A1173" s="78"/>
      <c r="B1173" s="50"/>
      <c r="O1173" s="50"/>
    </row>
    <row r="1174" spans="1:15">
      <c r="A1174" s="78"/>
      <c r="B1174" s="50"/>
      <c r="O1174" s="50"/>
    </row>
    <row r="1175" spans="1:15">
      <c r="A1175" s="78"/>
      <c r="B1175" s="50"/>
      <c r="O1175" s="50"/>
    </row>
    <row r="1176" spans="1:15">
      <c r="A1176" s="78"/>
      <c r="B1176" s="50"/>
      <c r="O1176" s="50"/>
    </row>
    <row r="1177" spans="1:15">
      <c r="A1177" s="78"/>
      <c r="B1177" s="50"/>
      <c r="O1177" s="50"/>
    </row>
    <row r="1178" spans="1:15">
      <c r="A1178" s="78"/>
      <c r="B1178" s="50"/>
      <c r="O1178" s="50"/>
    </row>
    <row r="1179" spans="1:15">
      <c r="A1179" s="78"/>
      <c r="B1179" s="50"/>
      <c r="O1179" s="50"/>
    </row>
    <row r="1180" spans="1:15">
      <c r="A1180" s="78"/>
      <c r="B1180" s="50"/>
      <c r="O1180" s="50"/>
    </row>
    <row r="1181" spans="1:15">
      <c r="A1181" s="78"/>
      <c r="B1181" s="50"/>
      <c r="O1181" s="50"/>
    </row>
    <row r="1182" spans="1:15">
      <c r="A1182" s="78"/>
      <c r="B1182" s="50"/>
      <c r="O1182" s="50"/>
    </row>
    <row r="1183" spans="1:15">
      <c r="A1183" s="78"/>
      <c r="B1183" s="50"/>
      <c r="O1183" s="50"/>
    </row>
    <row r="1184" spans="1:15">
      <c r="A1184" s="78"/>
      <c r="B1184" s="50"/>
      <c r="O1184" s="50"/>
    </row>
    <row r="1185" spans="1:15">
      <c r="A1185" s="78"/>
      <c r="B1185" s="50"/>
      <c r="O1185" s="50"/>
    </row>
    <row r="1186" spans="1:15">
      <c r="A1186" s="78"/>
      <c r="B1186" s="50"/>
      <c r="O1186" s="50"/>
    </row>
    <row r="1187" spans="1:15">
      <c r="A1187" s="78"/>
      <c r="B1187" s="50"/>
      <c r="O1187" s="50"/>
    </row>
    <row r="1188" spans="1:15">
      <c r="A1188" s="78"/>
      <c r="B1188" s="50"/>
      <c r="O1188" s="50"/>
    </row>
    <row r="1189" spans="1:15">
      <c r="A1189" s="78"/>
      <c r="B1189" s="50"/>
      <c r="O1189" s="50"/>
    </row>
    <row r="1190" spans="1:15">
      <c r="A1190" s="78"/>
      <c r="B1190" s="50"/>
      <c r="O1190" s="50"/>
    </row>
    <row r="1191" spans="1:15">
      <c r="A1191" s="78"/>
      <c r="B1191" s="50"/>
      <c r="O1191" s="50"/>
    </row>
    <row r="1192" spans="1:15">
      <c r="A1192" s="78"/>
      <c r="B1192" s="50"/>
      <c r="O1192" s="50"/>
    </row>
    <row r="1193" spans="1:15">
      <c r="A1193" s="78"/>
      <c r="B1193" s="50"/>
      <c r="O1193" s="50"/>
    </row>
    <row r="1194" spans="1:15">
      <c r="A1194" s="78"/>
      <c r="B1194" s="50"/>
      <c r="O1194" s="50"/>
    </row>
    <row r="1195" spans="1:15">
      <c r="A1195" s="78"/>
      <c r="B1195" s="50"/>
      <c r="O1195" s="50"/>
    </row>
    <row r="1196" spans="1:15">
      <c r="A1196" s="78"/>
      <c r="B1196" s="50"/>
      <c r="O1196" s="50"/>
    </row>
    <row r="1197" spans="1:15">
      <c r="A1197" s="78"/>
      <c r="B1197" s="50"/>
      <c r="O1197" s="50"/>
    </row>
    <row r="1198" spans="1:15">
      <c r="A1198" s="78"/>
      <c r="B1198" s="50"/>
      <c r="O1198" s="50"/>
    </row>
    <row r="1199" spans="1:15">
      <c r="A1199" s="78"/>
      <c r="B1199" s="50"/>
      <c r="O1199" s="50"/>
    </row>
    <row r="1200" spans="1:15">
      <c r="A1200" s="78"/>
      <c r="B1200" s="50"/>
      <c r="O1200" s="50"/>
    </row>
    <row r="1201" spans="1:15">
      <c r="A1201" s="78"/>
      <c r="B1201" s="50"/>
      <c r="O1201" s="50"/>
    </row>
    <row r="1202" spans="1:15">
      <c r="A1202" s="78"/>
      <c r="B1202" s="50"/>
      <c r="O1202" s="50"/>
    </row>
    <row r="1203" spans="1:15">
      <c r="A1203" s="78"/>
      <c r="B1203" s="50"/>
      <c r="O1203" s="50"/>
    </row>
    <row r="1204" spans="1:15">
      <c r="A1204" s="78"/>
      <c r="B1204" s="50"/>
      <c r="O1204" s="50"/>
    </row>
    <row r="1205" spans="1:15">
      <c r="A1205" s="78"/>
      <c r="B1205" s="50"/>
      <c r="O1205" s="50"/>
    </row>
    <row r="1206" spans="1:15">
      <c r="A1206" s="78"/>
      <c r="B1206" s="50"/>
      <c r="O1206" s="50"/>
    </row>
    <row r="1207" spans="1:15">
      <c r="A1207" s="78"/>
      <c r="B1207" s="50"/>
      <c r="O1207" s="50"/>
    </row>
    <row r="1208" spans="1:15">
      <c r="A1208" s="78"/>
      <c r="B1208" s="50"/>
      <c r="O1208" s="50"/>
    </row>
    <row r="1209" spans="1:15">
      <c r="A1209" s="78"/>
      <c r="B1209" s="50"/>
      <c r="O1209" s="50"/>
    </row>
    <row r="1210" spans="1:15">
      <c r="A1210" s="78"/>
      <c r="B1210" s="50"/>
      <c r="O1210" s="50"/>
    </row>
    <row r="1211" spans="1:15">
      <c r="A1211" s="78"/>
      <c r="B1211" s="50"/>
      <c r="O1211" s="50"/>
    </row>
    <row r="1212" spans="1:15">
      <c r="A1212" s="78"/>
      <c r="B1212" s="50"/>
      <c r="O1212" s="50"/>
    </row>
    <row r="1213" spans="1:15">
      <c r="A1213" s="78"/>
      <c r="B1213" s="50"/>
      <c r="O1213" s="50"/>
    </row>
    <row r="1214" spans="1:15">
      <c r="A1214" s="78"/>
      <c r="B1214" s="50"/>
      <c r="O1214" s="50"/>
    </row>
    <row r="1215" spans="1:15">
      <c r="A1215" s="78"/>
      <c r="B1215" s="50"/>
      <c r="O1215" s="50"/>
    </row>
    <row r="1216" spans="1:15">
      <c r="A1216" s="78"/>
      <c r="B1216" s="50"/>
      <c r="O1216" s="50"/>
    </row>
    <row r="1217" spans="1:15">
      <c r="A1217" s="78"/>
      <c r="B1217" s="50"/>
      <c r="O1217" s="50"/>
    </row>
    <row r="1218" spans="1:15">
      <c r="A1218" s="78"/>
      <c r="B1218" s="50"/>
      <c r="O1218" s="50"/>
    </row>
    <row r="1219" spans="1:15">
      <c r="A1219" s="78"/>
      <c r="B1219" s="50"/>
      <c r="O1219" s="50"/>
    </row>
    <row r="1220" spans="1:15">
      <c r="A1220" s="78"/>
      <c r="B1220" s="50"/>
      <c r="O1220" s="50"/>
    </row>
    <row r="1221" spans="1:15">
      <c r="A1221" s="78"/>
      <c r="B1221" s="50"/>
      <c r="O1221" s="50"/>
    </row>
    <row r="1222" spans="1:15">
      <c r="A1222" s="78"/>
      <c r="B1222" s="50"/>
      <c r="O1222" s="50"/>
    </row>
    <row r="1223" spans="1:15">
      <c r="A1223" s="78"/>
      <c r="B1223" s="50"/>
      <c r="O1223" s="50"/>
    </row>
    <row r="1224" spans="1:15">
      <c r="A1224" s="78"/>
      <c r="B1224" s="50"/>
      <c r="O1224" s="50"/>
    </row>
    <row r="1225" spans="1:15">
      <c r="A1225" s="78"/>
      <c r="B1225" s="50"/>
      <c r="O1225" s="50"/>
    </row>
    <row r="1226" spans="1:15">
      <c r="A1226" s="78"/>
      <c r="B1226" s="50"/>
      <c r="O1226" s="50"/>
    </row>
    <row r="1227" spans="1:15">
      <c r="A1227" s="78"/>
      <c r="B1227" s="50"/>
      <c r="O1227" s="50"/>
    </row>
    <row r="1228" spans="1:15">
      <c r="A1228" s="78"/>
      <c r="B1228" s="50"/>
      <c r="O1228" s="50"/>
    </row>
    <row r="1229" spans="1:15">
      <c r="A1229" s="78"/>
      <c r="B1229" s="50"/>
      <c r="O1229" s="50"/>
    </row>
    <row r="1230" spans="1:15">
      <c r="A1230" s="78"/>
      <c r="B1230" s="50"/>
      <c r="O1230" s="50"/>
    </row>
    <row r="1231" spans="1:15">
      <c r="A1231" s="78"/>
      <c r="B1231" s="50"/>
      <c r="O1231" s="50"/>
    </row>
    <row r="1232" spans="1:15">
      <c r="A1232" s="78"/>
      <c r="B1232" s="50"/>
      <c r="O1232" s="50"/>
    </row>
    <row r="1233" spans="1:15">
      <c r="A1233" s="78"/>
      <c r="B1233" s="50"/>
      <c r="O1233" s="50"/>
    </row>
    <row r="1234" spans="1:15">
      <c r="A1234" s="78"/>
      <c r="B1234" s="50"/>
      <c r="O1234" s="50"/>
    </row>
    <row r="1235" spans="1:15">
      <c r="A1235" s="78"/>
      <c r="B1235" s="50"/>
      <c r="O1235" s="50"/>
    </row>
    <row r="1236" spans="1:15">
      <c r="A1236" s="78"/>
      <c r="B1236" s="50"/>
      <c r="O1236" s="50"/>
    </row>
    <row r="1237" spans="1:15">
      <c r="A1237" s="78"/>
      <c r="B1237" s="50"/>
      <c r="O1237" s="50"/>
    </row>
    <row r="1238" spans="1:15">
      <c r="A1238" s="78"/>
      <c r="B1238" s="50"/>
      <c r="O1238" s="50"/>
    </row>
    <row r="1239" spans="1:15">
      <c r="A1239" s="78"/>
      <c r="B1239" s="50"/>
      <c r="O1239" s="50"/>
    </row>
    <row r="1240" spans="1:15">
      <c r="A1240" s="78"/>
      <c r="B1240" s="50"/>
      <c r="O1240" s="50"/>
    </row>
    <row r="1241" spans="1:15">
      <c r="A1241" s="78"/>
      <c r="B1241" s="50"/>
      <c r="O1241" s="50"/>
    </row>
    <row r="1242" spans="1:15">
      <c r="A1242" s="78"/>
      <c r="B1242" s="50"/>
      <c r="O1242" s="50"/>
    </row>
    <row r="1243" spans="1:15">
      <c r="A1243" s="78"/>
      <c r="B1243" s="50"/>
      <c r="O1243" s="50"/>
    </row>
    <row r="1244" spans="1:15">
      <c r="A1244" s="78"/>
      <c r="B1244" s="50"/>
      <c r="O1244" s="50"/>
    </row>
    <row r="1245" spans="1:15">
      <c r="A1245" s="78"/>
      <c r="B1245" s="50"/>
      <c r="O1245" s="50"/>
    </row>
    <row r="1246" spans="1:15">
      <c r="A1246" s="78"/>
      <c r="B1246" s="50"/>
      <c r="O1246" s="50"/>
    </row>
    <row r="1247" spans="1:15">
      <c r="A1247" s="78"/>
      <c r="B1247" s="50"/>
      <c r="O1247" s="50"/>
    </row>
    <row r="1248" spans="1:15">
      <c r="A1248" s="78"/>
      <c r="B1248" s="50"/>
      <c r="O1248" s="50"/>
    </row>
    <row r="1249" spans="1:15">
      <c r="A1249" s="78"/>
      <c r="B1249" s="50"/>
      <c r="O1249" s="50"/>
    </row>
    <row r="1250" spans="1:15">
      <c r="A1250" s="78"/>
      <c r="B1250" s="50"/>
      <c r="O1250" s="50"/>
    </row>
    <row r="1251" spans="1:15">
      <c r="A1251" s="78"/>
      <c r="B1251" s="50"/>
      <c r="O1251" s="50"/>
    </row>
    <row r="1252" spans="1:15">
      <c r="A1252" s="78"/>
      <c r="B1252" s="50"/>
      <c r="O1252" s="50"/>
    </row>
    <row r="1253" spans="1:15">
      <c r="A1253" s="78"/>
      <c r="B1253" s="50"/>
      <c r="O1253" s="50"/>
    </row>
    <row r="1254" spans="1:15">
      <c r="A1254" s="78"/>
      <c r="B1254" s="50"/>
      <c r="O1254" s="50"/>
    </row>
    <row r="1255" spans="1:15">
      <c r="A1255" s="78"/>
      <c r="B1255" s="50"/>
      <c r="O1255" s="50"/>
    </row>
    <row r="1256" spans="1:15">
      <c r="A1256" s="78"/>
      <c r="B1256" s="50"/>
      <c r="O1256" s="50"/>
    </row>
    <row r="1257" spans="1:15">
      <c r="A1257" s="78"/>
      <c r="B1257" s="50"/>
      <c r="O1257" s="50"/>
    </row>
    <row r="1258" spans="1:15">
      <c r="A1258" s="78"/>
      <c r="B1258" s="50"/>
      <c r="O1258" s="50"/>
    </row>
    <row r="1259" spans="1:15">
      <c r="A1259" s="78"/>
      <c r="B1259" s="50"/>
      <c r="O1259" s="50"/>
    </row>
    <row r="1260" spans="1:15">
      <c r="A1260" s="78"/>
      <c r="B1260" s="50"/>
      <c r="O1260" s="50"/>
    </row>
    <row r="1261" spans="1:15">
      <c r="A1261" s="78"/>
      <c r="B1261" s="50"/>
      <c r="O1261" s="50"/>
    </row>
    <row r="1262" spans="1:15">
      <c r="A1262" s="78"/>
      <c r="B1262" s="50"/>
      <c r="O1262" s="50"/>
    </row>
    <row r="1263" spans="1:15">
      <c r="A1263" s="78"/>
      <c r="B1263" s="50"/>
      <c r="O1263" s="50"/>
    </row>
    <row r="1264" spans="1:15">
      <c r="A1264" s="78"/>
      <c r="B1264" s="50"/>
      <c r="O1264" s="50"/>
    </row>
    <row r="1265" spans="1:15">
      <c r="A1265" s="78"/>
      <c r="B1265" s="50"/>
      <c r="O1265" s="50"/>
    </row>
    <row r="1266" spans="1:15">
      <c r="A1266" s="78"/>
      <c r="B1266" s="50"/>
      <c r="O1266" s="50"/>
    </row>
    <row r="1267" spans="1:15">
      <c r="A1267" s="78"/>
      <c r="B1267" s="50"/>
      <c r="O1267" s="50"/>
    </row>
    <row r="1268" spans="1:15">
      <c r="A1268" s="78"/>
      <c r="B1268" s="50"/>
      <c r="O1268" s="50"/>
    </row>
    <row r="1269" spans="1:15">
      <c r="A1269" s="78"/>
      <c r="B1269" s="50"/>
      <c r="O1269" s="50"/>
    </row>
    <row r="1270" spans="1:15">
      <c r="A1270" s="78"/>
      <c r="B1270" s="50"/>
      <c r="O1270" s="50"/>
    </row>
    <row r="1271" spans="1:15">
      <c r="A1271" s="78"/>
      <c r="B1271" s="50"/>
      <c r="O1271" s="50"/>
    </row>
    <row r="1272" spans="1:15">
      <c r="A1272" s="78"/>
      <c r="B1272" s="50"/>
      <c r="O1272" s="50"/>
    </row>
    <row r="1273" spans="1:15">
      <c r="A1273" s="78"/>
      <c r="B1273" s="50"/>
      <c r="O1273" s="50"/>
    </row>
    <row r="1274" spans="1:15">
      <c r="A1274" s="78"/>
      <c r="B1274" s="50"/>
      <c r="O1274" s="50"/>
    </row>
    <row r="1275" spans="1:15">
      <c r="A1275" s="78"/>
      <c r="B1275" s="50"/>
      <c r="O1275" s="50"/>
    </row>
    <row r="1276" spans="1:15">
      <c r="A1276" s="78"/>
      <c r="B1276" s="50"/>
      <c r="O1276" s="50"/>
    </row>
    <row r="1277" spans="1:15">
      <c r="A1277" s="78"/>
      <c r="B1277" s="50"/>
      <c r="O1277" s="50"/>
    </row>
    <row r="1278" spans="1:15">
      <c r="A1278" s="78"/>
      <c r="B1278" s="50"/>
      <c r="O1278" s="50"/>
    </row>
    <row r="1279" spans="1:15">
      <c r="A1279" s="78"/>
      <c r="B1279" s="50"/>
      <c r="O1279" s="50"/>
    </row>
    <row r="1280" spans="1:15">
      <c r="A1280" s="78"/>
      <c r="B1280" s="50"/>
      <c r="O1280" s="50"/>
    </row>
    <row r="1281" spans="1:15">
      <c r="A1281" s="78"/>
      <c r="B1281" s="50"/>
      <c r="O1281" s="50"/>
    </row>
    <row r="1282" spans="1:15">
      <c r="A1282" s="78"/>
      <c r="B1282" s="50"/>
      <c r="O1282" s="50"/>
    </row>
    <row r="1283" spans="1:15">
      <c r="A1283" s="78"/>
      <c r="B1283" s="50"/>
      <c r="O1283" s="50"/>
    </row>
    <row r="1284" spans="1:15">
      <c r="A1284" s="78"/>
      <c r="B1284" s="50"/>
      <c r="O1284" s="50"/>
    </row>
    <row r="1285" spans="1:15">
      <c r="A1285" s="78"/>
      <c r="B1285" s="50"/>
      <c r="O1285" s="50"/>
    </row>
    <row r="1286" spans="1:15">
      <c r="A1286" s="78"/>
      <c r="B1286" s="50"/>
      <c r="O1286" s="50"/>
    </row>
    <row r="1287" spans="1:15">
      <c r="A1287" s="78"/>
      <c r="B1287" s="50"/>
      <c r="O1287" s="50"/>
    </row>
    <row r="1288" spans="1:15">
      <c r="A1288" s="78"/>
      <c r="B1288" s="50"/>
      <c r="O1288" s="50"/>
    </row>
  </sheetData>
  <sheetProtection formatCells="0" formatColumns="0" formatRows="0" insertColumns="0" insertHyperlinks="0" sort="0" autoFilter="0" pivotTables="0"/>
  <autoFilter ref="A6:AH65"/>
  <pageMargins left="0.23622047244094491" right="0.23622047244094491" top="0.74803149606299213" bottom="0.74803149606299213" header="0.31496062992125984" footer="0.31496062992125984"/>
  <pageSetup paperSize="5" scale="42" orientation="landscape" r:id="rId1"/>
  <drawing r:id="rId2"/>
</worksheet>
</file>

<file path=xl/worksheets/sheet4.xml><?xml version="1.0" encoding="utf-8"?>
<worksheet xmlns="http://schemas.openxmlformats.org/spreadsheetml/2006/main" xmlns:r="http://schemas.openxmlformats.org/officeDocument/2006/relationships">
  <dimension ref="A1:D28"/>
  <sheetViews>
    <sheetView topLeftCell="A17" zoomScale="90" zoomScaleNormal="90" workbookViewId="0">
      <selection activeCell="F24" sqref="F24"/>
    </sheetView>
  </sheetViews>
  <sheetFormatPr baseColWidth="10" defaultColWidth="11.42578125" defaultRowHeight="21"/>
  <cols>
    <col min="1" max="1" width="21.28515625" style="24" customWidth="1"/>
    <col min="2" max="2" width="11.42578125" style="4"/>
    <col min="3" max="3" width="11.42578125" style="2"/>
    <col min="4" max="4" width="79.28515625" style="2" customWidth="1"/>
    <col min="5" max="16384" width="11.42578125" style="2"/>
  </cols>
  <sheetData>
    <row r="1" spans="1:4" ht="31.5" customHeight="1">
      <c r="A1" s="295" t="s">
        <v>46</v>
      </c>
      <c r="B1" s="295"/>
      <c r="C1" s="295"/>
      <c r="D1" s="295"/>
    </row>
    <row r="2" spans="1:4" ht="21.75" thickBot="1">
      <c r="A2" s="3"/>
      <c r="C2" s="5"/>
      <c r="D2" s="5"/>
    </row>
    <row r="3" spans="1:4" s="1" customFormat="1" ht="39.75" customHeight="1" thickBot="1">
      <c r="A3" s="6" t="s">
        <v>18</v>
      </c>
      <c r="B3" s="7" t="s">
        <v>83</v>
      </c>
      <c r="C3" s="7" t="s">
        <v>19</v>
      </c>
      <c r="D3" s="8" t="s">
        <v>20</v>
      </c>
    </row>
    <row r="4" spans="1:4" s="1" customFormat="1" ht="39.75" customHeight="1">
      <c r="A4" s="17" t="s">
        <v>52</v>
      </c>
      <c r="B4" s="34" t="s">
        <v>15</v>
      </c>
      <c r="C4" s="15" t="s">
        <v>21</v>
      </c>
      <c r="D4" s="16" t="s">
        <v>58</v>
      </c>
    </row>
    <row r="5" spans="1:4" s="1" customFormat="1" ht="39.75" customHeight="1">
      <c r="A5" s="17" t="s">
        <v>53</v>
      </c>
      <c r="B5" s="34" t="s">
        <v>15</v>
      </c>
      <c r="C5" s="15" t="s">
        <v>21</v>
      </c>
      <c r="D5" s="16" t="s">
        <v>24</v>
      </c>
    </row>
    <row r="6" spans="1:4" ht="31.5" customHeight="1">
      <c r="A6" s="13" t="s">
        <v>11</v>
      </c>
      <c r="B6" s="34" t="s">
        <v>15</v>
      </c>
      <c r="C6" s="25" t="s">
        <v>21</v>
      </c>
      <c r="D6" s="16" t="s">
        <v>91</v>
      </c>
    </row>
    <row r="7" spans="1:4" ht="31.5" customHeight="1">
      <c r="A7" s="13" t="s">
        <v>12</v>
      </c>
      <c r="B7" s="34" t="s">
        <v>15</v>
      </c>
      <c r="C7" s="25" t="s">
        <v>21</v>
      </c>
      <c r="D7" s="16" t="s">
        <v>22</v>
      </c>
    </row>
    <row r="8" spans="1:4" ht="31.5" customHeight="1">
      <c r="A8" s="19" t="s">
        <v>39</v>
      </c>
      <c r="B8" s="34" t="s">
        <v>15</v>
      </c>
      <c r="C8" s="26" t="s">
        <v>21</v>
      </c>
      <c r="D8" s="27" t="s">
        <v>25</v>
      </c>
    </row>
    <row r="9" spans="1:4" ht="31.5" customHeight="1">
      <c r="A9" s="19" t="s">
        <v>40</v>
      </c>
      <c r="B9" s="34" t="s">
        <v>15</v>
      </c>
      <c r="C9" s="26" t="s">
        <v>21</v>
      </c>
      <c r="D9" s="27" t="s">
        <v>24</v>
      </c>
    </row>
    <row r="10" spans="1:4" ht="31.5" customHeight="1">
      <c r="A10" s="19" t="s">
        <v>41</v>
      </c>
      <c r="B10" s="34" t="s">
        <v>15</v>
      </c>
      <c r="C10" s="26" t="s">
        <v>21</v>
      </c>
      <c r="D10" s="27" t="s">
        <v>49</v>
      </c>
    </row>
    <row r="11" spans="1:4" ht="31.5" customHeight="1">
      <c r="A11" s="19" t="s">
        <v>42</v>
      </c>
      <c r="B11" s="34" t="s">
        <v>15</v>
      </c>
      <c r="C11" s="26" t="s">
        <v>21</v>
      </c>
      <c r="D11" s="27" t="s">
        <v>89</v>
      </c>
    </row>
    <row r="12" spans="1:4" ht="31.5" customHeight="1">
      <c r="A12" s="19" t="s">
        <v>93</v>
      </c>
      <c r="B12" s="34" t="s">
        <v>15</v>
      </c>
      <c r="C12" s="26" t="s">
        <v>21</v>
      </c>
      <c r="D12" s="27" t="s">
        <v>101</v>
      </c>
    </row>
    <row r="13" spans="1:4" ht="31.5" customHeight="1">
      <c r="A13" s="19" t="s">
        <v>43</v>
      </c>
      <c r="B13" s="34" t="s">
        <v>15</v>
      </c>
      <c r="C13" s="26" t="s">
        <v>21</v>
      </c>
      <c r="D13" s="27" t="s">
        <v>50</v>
      </c>
    </row>
    <row r="14" spans="1:4" ht="31.5" customHeight="1">
      <c r="A14" s="19" t="s">
        <v>44</v>
      </c>
      <c r="B14" s="34" t="s">
        <v>15</v>
      </c>
      <c r="C14" s="26" t="s">
        <v>21</v>
      </c>
      <c r="D14" s="27" t="s">
        <v>24</v>
      </c>
    </row>
    <row r="15" spans="1:4" ht="31.5" customHeight="1">
      <c r="A15" s="19" t="s">
        <v>7</v>
      </c>
      <c r="B15" s="34" t="s">
        <v>15</v>
      </c>
      <c r="C15" s="26" t="s">
        <v>23</v>
      </c>
      <c r="D15" s="27" t="s">
        <v>84</v>
      </c>
    </row>
    <row r="16" spans="1:4" ht="31.5" customHeight="1">
      <c r="A16" s="19" t="s">
        <v>102</v>
      </c>
      <c r="B16" s="34" t="s">
        <v>15</v>
      </c>
      <c r="C16" s="26" t="s">
        <v>21</v>
      </c>
      <c r="D16" s="27" t="s">
        <v>88</v>
      </c>
    </row>
    <row r="17" spans="1:4" ht="31.5" customHeight="1">
      <c r="A17" s="19" t="s">
        <v>9</v>
      </c>
      <c r="B17" s="34" t="s">
        <v>15</v>
      </c>
      <c r="C17" s="26" t="s">
        <v>27</v>
      </c>
      <c r="D17" s="27" t="s">
        <v>87</v>
      </c>
    </row>
    <row r="18" spans="1:4" ht="31.5" customHeight="1">
      <c r="A18" s="19" t="s">
        <v>45</v>
      </c>
      <c r="B18" s="34" t="s">
        <v>15</v>
      </c>
      <c r="C18" s="26" t="s">
        <v>27</v>
      </c>
      <c r="D18" s="27" t="s">
        <v>51</v>
      </c>
    </row>
    <row r="19" spans="1:4" ht="59.25" customHeight="1">
      <c r="A19" s="44" t="s">
        <v>10</v>
      </c>
      <c r="B19" s="45"/>
      <c r="C19" s="25" t="s">
        <v>27</v>
      </c>
      <c r="D19" s="27" t="s">
        <v>106</v>
      </c>
    </row>
    <row r="20" spans="1:4" ht="75.75" customHeight="1">
      <c r="A20" s="21" t="s">
        <v>47</v>
      </c>
      <c r="B20" s="23"/>
      <c r="C20" s="26" t="s">
        <v>21</v>
      </c>
      <c r="D20" s="16" t="s">
        <v>108</v>
      </c>
    </row>
    <row r="21" spans="1:4" ht="90">
      <c r="A21" s="21" t="s">
        <v>59</v>
      </c>
      <c r="B21" s="23"/>
      <c r="C21" s="26" t="s">
        <v>21</v>
      </c>
      <c r="D21" s="16" t="s">
        <v>92</v>
      </c>
    </row>
    <row r="22" spans="1:4" ht="70.5" customHeight="1">
      <c r="A22" s="46" t="s">
        <v>29</v>
      </c>
      <c r="B22" s="14"/>
      <c r="C22" s="15" t="s">
        <v>21</v>
      </c>
      <c r="D22" s="27" t="s">
        <v>107</v>
      </c>
    </row>
    <row r="23" spans="1:4">
      <c r="A23" s="21" t="s">
        <v>56</v>
      </c>
      <c r="B23" s="23"/>
      <c r="C23" s="15" t="s">
        <v>23</v>
      </c>
      <c r="D23" s="16" t="s">
        <v>24</v>
      </c>
    </row>
    <row r="24" spans="1:4" ht="30">
      <c r="A24" s="21" t="s">
        <v>55</v>
      </c>
      <c r="B24" s="23"/>
      <c r="C24" s="15" t="s">
        <v>21</v>
      </c>
      <c r="D24" s="16" t="s">
        <v>105</v>
      </c>
    </row>
    <row r="25" spans="1:4" ht="3.75" customHeight="1"/>
    <row r="26" spans="1:4" ht="3.75" customHeight="1"/>
    <row r="27" spans="1:4">
      <c r="A27" s="41" t="s">
        <v>60</v>
      </c>
    </row>
    <row r="28" spans="1:4">
      <c r="A28" s="41" t="s">
        <v>61</v>
      </c>
    </row>
  </sheetData>
  <sheetProtection sheet="1" formatCells="0" formatRows="0" pivotTables="0"/>
  <mergeCells count="1">
    <mergeCell ref="A1:D1"/>
  </mergeCells>
  <printOptions horizontalCentered="1"/>
  <pageMargins left="0.70866141732283472" right="0.70866141732283472" top="0.74803149606299213" bottom="0.74803149606299213" header="0.31496062992125984" footer="0.31496062992125984"/>
  <pageSetup scale="90" orientation="landscape" r:id="rId1"/>
  <headerFooter>
    <oddFooter>&amp;R&amp;P/&amp;N</oddFooter>
  </headerFooter>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U887"/>
  <sheetViews>
    <sheetView workbookViewId="0">
      <selection activeCell="A7" sqref="A7"/>
    </sheetView>
  </sheetViews>
  <sheetFormatPr baseColWidth="10" defaultColWidth="11.42578125" defaultRowHeight="15"/>
  <cols>
    <col min="1" max="1" width="11.42578125" style="56"/>
    <col min="2" max="2" width="13.5703125" style="56" customWidth="1"/>
    <col min="3" max="4" width="11.42578125" style="56"/>
    <col min="5" max="5" width="17.7109375" style="56" customWidth="1"/>
    <col min="6" max="6" width="11.42578125" style="56"/>
    <col min="7" max="7" width="15.140625" style="56" customWidth="1"/>
    <col min="8" max="9" width="32.5703125" style="56" customWidth="1"/>
    <col min="10" max="16384" width="11.42578125" style="56"/>
  </cols>
  <sheetData>
    <row r="1" spans="1:21" s="54" customFormat="1" ht="18.75">
      <c r="A1" s="50"/>
      <c r="B1" s="51" t="s">
        <v>57</v>
      </c>
      <c r="C1" s="51"/>
      <c r="D1" s="50"/>
      <c r="E1" s="50"/>
      <c r="F1" s="50"/>
      <c r="G1" s="52"/>
      <c r="H1" s="50"/>
      <c r="I1" s="50"/>
      <c r="J1" s="50"/>
      <c r="K1" s="52"/>
      <c r="L1" s="50"/>
      <c r="M1" s="53"/>
      <c r="N1" s="53"/>
      <c r="O1" s="50"/>
      <c r="P1" s="50"/>
      <c r="T1" s="77"/>
      <c r="U1" s="77"/>
    </row>
    <row r="2" spans="1:21" s="54" customFormat="1" ht="3.75" customHeight="1">
      <c r="A2" s="50"/>
      <c r="B2" s="50"/>
      <c r="C2" s="50"/>
      <c r="D2" s="50"/>
      <c r="E2" s="50"/>
      <c r="F2" s="50"/>
      <c r="G2" s="52"/>
      <c r="H2" s="50"/>
      <c r="I2" s="50"/>
      <c r="J2" s="50"/>
      <c r="K2" s="52"/>
      <c r="L2" s="50"/>
      <c r="M2" s="53"/>
      <c r="N2" s="53"/>
      <c r="O2" s="50"/>
      <c r="P2" s="50"/>
      <c r="T2" s="77"/>
      <c r="U2" s="77"/>
    </row>
    <row r="3" spans="1:21" s="54" customFormat="1" ht="15.75">
      <c r="A3" s="50"/>
      <c r="B3" s="55" t="s">
        <v>96</v>
      </c>
      <c r="C3" s="55"/>
      <c r="D3" s="50"/>
      <c r="E3" s="50"/>
      <c r="F3" s="50"/>
      <c r="G3" s="52"/>
      <c r="H3" s="50"/>
      <c r="I3" s="50"/>
      <c r="J3" s="50"/>
      <c r="K3" s="52"/>
      <c r="L3" s="50"/>
      <c r="M3" s="53"/>
      <c r="N3" s="53"/>
      <c r="O3" s="50"/>
      <c r="P3" s="50"/>
      <c r="T3" s="77"/>
      <c r="U3" s="77"/>
    </row>
    <row r="4" spans="1:21" s="54" customFormat="1">
      <c r="A4" s="50"/>
      <c r="B4" s="50"/>
      <c r="C4" s="50"/>
      <c r="D4" s="50"/>
      <c r="E4" s="50"/>
      <c r="F4" s="50"/>
      <c r="G4" s="52"/>
      <c r="H4" s="50"/>
      <c r="I4" s="50"/>
      <c r="J4" s="50"/>
      <c r="K4" s="52"/>
      <c r="L4" s="50"/>
      <c r="M4" s="53"/>
      <c r="N4" s="53"/>
      <c r="O4" s="50"/>
      <c r="P4" s="50"/>
      <c r="T4" s="77"/>
      <c r="U4" s="77"/>
    </row>
    <row r="5" spans="1:21" ht="18.75">
      <c r="A5" s="81" t="s">
        <v>109</v>
      </c>
      <c r="B5" s="64"/>
      <c r="C5" s="64"/>
      <c r="D5" s="60"/>
      <c r="E5" s="59"/>
      <c r="F5" s="59"/>
      <c r="G5" s="61"/>
      <c r="H5" s="59"/>
      <c r="I5" s="64"/>
    </row>
    <row r="6" spans="1:21" ht="5.25" customHeight="1" thickBot="1">
      <c r="A6" s="81"/>
      <c r="B6" s="64"/>
      <c r="C6" s="64"/>
      <c r="D6" s="60"/>
      <c r="E6" s="59"/>
      <c r="F6" s="59"/>
      <c r="G6" s="61"/>
      <c r="H6" s="59"/>
      <c r="I6" s="64"/>
    </row>
    <row r="7" spans="1:21" s="58" customFormat="1" ht="42.75" customHeight="1" thickBot="1">
      <c r="A7" s="84" t="s">
        <v>52</v>
      </c>
      <c r="B7" s="85" t="s">
        <v>53</v>
      </c>
      <c r="C7" s="85" t="s">
        <v>23</v>
      </c>
      <c r="D7" s="69" t="s">
        <v>110</v>
      </c>
      <c r="E7" s="85" t="s">
        <v>112</v>
      </c>
      <c r="F7" s="69" t="s">
        <v>12</v>
      </c>
      <c r="G7" s="70" t="s">
        <v>111</v>
      </c>
      <c r="H7" s="86" t="s">
        <v>39</v>
      </c>
      <c r="I7" s="87" t="s">
        <v>29</v>
      </c>
    </row>
    <row r="8" spans="1:21" s="54" customFormat="1">
      <c r="A8" s="78"/>
      <c r="B8" s="50"/>
      <c r="C8" s="50"/>
      <c r="D8" s="50"/>
      <c r="E8" s="50"/>
      <c r="F8" s="50"/>
      <c r="G8" s="52"/>
      <c r="H8" s="50"/>
    </row>
    <row r="9" spans="1:21" s="54" customFormat="1">
      <c r="A9" s="78"/>
      <c r="B9" s="50"/>
      <c r="C9" s="50"/>
      <c r="D9" s="50"/>
      <c r="E9" s="50"/>
      <c r="F9" s="50"/>
      <c r="G9" s="52"/>
      <c r="H9" s="50"/>
    </row>
    <row r="10" spans="1:21" s="54" customFormat="1">
      <c r="A10" s="78"/>
      <c r="B10" s="50"/>
      <c r="C10" s="50"/>
      <c r="D10" s="50"/>
      <c r="E10" s="50"/>
      <c r="F10" s="50"/>
      <c r="G10" s="52"/>
      <c r="H10" s="50"/>
    </row>
    <row r="11" spans="1:21" s="54" customFormat="1">
      <c r="A11" s="78"/>
      <c r="B11" s="50"/>
      <c r="C11" s="50"/>
      <c r="D11" s="50"/>
      <c r="E11" s="50"/>
      <c r="F11" s="50"/>
      <c r="G11" s="52"/>
      <c r="H11" s="50"/>
    </row>
    <row r="12" spans="1:21" s="54" customFormat="1">
      <c r="A12" s="78"/>
      <c r="B12" s="50"/>
      <c r="C12" s="50"/>
      <c r="D12" s="50"/>
      <c r="E12" s="50"/>
      <c r="F12" s="50"/>
      <c r="G12" s="52"/>
      <c r="H12" s="50"/>
    </row>
    <row r="13" spans="1:21" s="54" customFormat="1">
      <c r="A13" s="78"/>
      <c r="B13" s="50"/>
      <c r="C13" s="50"/>
      <c r="D13" s="50"/>
      <c r="E13" s="50"/>
      <c r="F13" s="50"/>
      <c r="G13" s="52"/>
      <c r="H13" s="50"/>
    </row>
    <row r="14" spans="1:21" s="54" customFormat="1">
      <c r="A14" s="78"/>
      <c r="B14" s="50"/>
      <c r="C14" s="50"/>
      <c r="D14" s="50"/>
      <c r="E14" s="50"/>
      <c r="F14" s="50"/>
      <c r="G14" s="52"/>
      <c r="H14" s="50"/>
    </row>
    <row r="15" spans="1:21" s="54" customFormat="1">
      <c r="A15" s="78"/>
      <c r="B15" s="50"/>
      <c r="C15" s="50"/>
      <c r="D15" s="50"/>
      <c r="E15" s="50"/>
      <c r="F15" s="50"/>
      <c r="G15" s="52"/>
      <c r="H15" s="50"/>
    </row>
    <row r="16" spans="1:21" s="54" customFormat="1">
      <c r="A16" s="78"/>
      <c r="B16" s="50"/>
      <c r="C16" s="50"/>
      <c r="D16" s="50"/>
      <c r="E16" s="50"/>
      <c r="F16" s="50"/>
      <c r="G16" s="52"/>
      <c r="H16" s="50"/>
    </row>
    <row r="17" spans="1:8" s="54" customFormat="1">
      <c r="A17" s="78"/>
      <c r="B17" s="50"/>
      <c r="C17" s="50"/>
      <c r="D17" s="50"/>
      <c r="E17" s="50"/>
      <c r="F17" s="50"/>
      <c r="G17" s="52"/>
      <c r="H17" s="50"/>
    </row>
    <row r="18" spans="1:8" s="54" customFormat="1">
      <c r="A18" s="78"/>
      <c r="B18" s="50"/>
      <c r="C18" s="50"/>
      <c r="D18" s="50"/>
      <c r="E18" s="50"/>
      <c r="F18" s="50"/>
      <c r="G18" s="52"/>
      <c r="H18" s="50"/>
    </row>
    <row r="19" spans="1:8" s="54" customFormat="1">
      <c r="A19" s="78"/>
      <c r="B19" s="50"/>
      <c r="C19" s="50"/>
      <c r="D19" s="50"/>
      <c r="E19" s="50"/>
      <c r="F19" s="50"/>
      <c r="G19" s="52"/>
      <c r="H19" s="50"/>
    </row>
    <row r="20" spans="1:8" s="54" customFormat="1">
      <c r="A20" s="78"/>
      <c r="B20" s="50"/>
      <c r="C20" s="50"/>
      <c r="D20" s="50"/>
      <c r="E20" s="50"/>
      <c r="F20" s="50"/>
      <c r="G20" s="52"/>
      <c r="H20" s="50"/>
    </row>
    <row r="21" spans="1:8" s="54" customFormat="1">
      <c r="A21" s="78"/>
      <c r="B21" s="50"/>
      <c r="C21" s="50"/>
      <c r="D21" s="50"/>
      <c r="E21" s="50"/>
      <c r="F21" s="50"/>
      <c r="G21" s="52"/>
      <c r="H21" s="50"/>
    </row>
    <row r="22" spans="1:8" s="54" customFormat="1">
      <c r="A22" s="78"/>
      <c r="B22" s="50"/>
      <c r="C22" s="50"/>
      <c r="D22" s="50"/>
      <c r="E22" s="50"/>
      <c r="F22" s="50"/>
      <c r="G22" s="52"/>
      <c r="H22" s="50"/>
    </row>
    <row r="23" spans="1:8" s="54" customFormat="1">
      <c r="A23" s="78"/>
      <c r="B23" s="50"/>
      <c r="C23" s="50"/>
      <c r="D23" s="50"/>
      <c r="E23" s="50"/>
      <c r="F23" s="50"/>
      <c r="G23" s="52"/>
      <c r="H23" s="50"/>
    </row>
    <row r="24" spans="1:8" s="54" customFormat="1">
      <c r="A24" s="78"/>
      <c r="B24" s="50"/>
      <c r="C24" s="50"/>
      <c r="D24" s="50"/>
      <c r="E24" s="50"/>
      <c r="F24" s="50"/>
      <c r="G24" s="52"/>
      <c r="H24" s="50"/>
    </row>
    <row r="25" spans="1:8" s="54" customFormat="1">
      <c r="A25" s="78"/>
      <c r="B25" s="50"/>
      <c r="C25" s="50"/>
      <c r="D25" s="50"/>
      <c r="E25" s="50"/>
      <c r="F25" s="50"/>
      <c r="G25" s="52"/>
      <c r="H25" s="50"/>
    </row>
    <row r="26" spans="1:8" s="54" customFormat="1">
      <c r="A26" s="78"/>
      <c r="B26" s="50"/>
      <c r="C26" s="50"/>
      <c r="D26" s="50"/>
      <c r="E26" s="50"/>
      <c r="F26" s="50"/>
      <c r="G26" s="52"/>
      <c r="H26" s="50"/>
    </row>
    <row r="27" spans="1:8" s="54" customFormat="1">
      <c r="A27" s="78"/>
      <c r="B27" s="50"/>
      <c r="C27" s="50"/>
      <c r="D27" s="50"/>
      <c r="E27" s="50"/>
      <c r="F27" s="50"/>
      <c r="G27" s="52"/>
      <c r="H27" s="50"/>
    </row>
    <row r="28" spans="1:8" s="54" customFormat="1">
      <c r="A28" s="78"/>
      <c r="B28" s="50"/>
      <c r="C28" s="50"/>
      <c r="D28" s="50"/>
      <c r="E28" s="50"/>
      <c r="F28" s="50"/>
      <c r="G28" s="52"/>
      <c r="H28" s="50"/>
    </row>
    <row r="29" spans="1:8" s="54" customFormat="1">
      <c r="A29" s="78"/>
      <c r="B29" s="50"/>
      <c r="C29" s="50"/>
      <c r="D29" s="50"/>
      <c r="E29" s="50"/>
      <c r="F29" s="50"/>
      <c r="G29" s="52"/>
      <c r="H29" s="50"/>
    </row>
    <row r="30" spans="1:8" s="54" customFormat="1">
      <c r="A30" s="78"/>
      <c r="B30" s="50"/>
      <c r="C30" s="50"/>
      <c r="D30" s="50"/>
      <c r="E30" s="50"/>
      <c r="F30" s="50"/>
      <c r="G30" s="52"/>
      <c r="H30" s="50"/>
    </row>
    <row r="31" spans="1:8" s="54" customFormat="1">
      <c r="A31" s="78"/>
      <c r="B31" s="50"/>
      <c r="C31" s="50"/>
      <c r="D31" s="50"/>
      <c r="E31" s="50"/>
      <c r="F31" s="50"/>
      <c r="G31" s="52"/>
      <c r="H31" s="50"/>
    </row>
    <row r="32" spans="1:8" s="54" customFormat="1">
      <c r="A32" s="78"/>
      <c r="B32" s="50"/>
      <c r="C32" s="50"/>
      <c r="D32" s="50"/>
      <c r="E32" s="50"/>
      <c r="F32" s="50"/>
      <c r="G32" s="52"/>
      <c r="H32" s="50"/>
    </row>
    <row r="33" spans="1:8" s="54" customFormat="1">
      <c r="A33" s="78"/>
      <c r="B33" s="50"/>
      <c r="C33" s="50"/>
      <c r="D33" s="50"/>
      <c r="E33" s="50"/>
      <c r="F33" s="50"/>
      <c r="G33" s="52"/>
      <c r="H33" s="50"/>
    </row>
    <row r="34" spans="1:8" s="54" customFormat="1">
      <c r="A34" s="78"/>
      <c r="B34" s="50"/>
      <c r="C34" s="50"/>
      <c r="D34" s="50"/>
      <c r="E34" s="50"/>
      <c r="F34" s="50"/>
      <c r="G34" s="52"/>
      <c r="H34" s="50"/>
    </row>
    <row r="35" spans="1:8" s="54" customFormat="1">
      <c r="A35" s="78"/>
      <c r="B35" s="50"/>
      <c r="C35" s="50"/>
      <c r="D35" s="50"/>
      <c r="E35" s="50"/>
      <c r="F35" s="50"/>
      <c r="G35" s="52"/>
      <c r="H35" s="50"/>
    </row>
    <row r="36" spans="1:8" s="54" customFormat="1">
      <c r="A36" s="78"/>
      <c r="B36" s="50"/>
      <c r="C36" s="50"/>
      <c r="D36" s="50"/>
      <c r="E36" s="50"/>
      <c r="F36" s="50"/>
      <c r="G36" s="52"/>
      <c r="H36" s="50"/>
    </row>
    <row r="37" spans="1:8" s="54" customFormat="1">
      <c r="A37" s="78"/>
      <c r="B37" s="50"/>
      <c r="C37" s="50"/>
      <c r="D37" s="50"/>
      <c r="E37" s="50"/>
      <c r="F37" s="50"/>
      <c r="G37" s="52"/>
      <c r="H37" s="50"/>
    </row>
    <row r="38" spans="1:8" s="54" customFormat="1">
      <c r="A38" s="78"/>
      <c r="B38" s="50"/>
      <c r="C38" s="50"/>
      <c r="D38" s="50"/>
      <c r="E38" s="50"/>
      <c r="F38" s="50"/>
      <c r="G38" s="52"/>
      <c r="H38" s="50"/>
    </row>
    <row r="39" spans="1:8" s="54" customFormat="1">
      <c r="A39" s="78"/>
      <c r="B39" s="50"/>
      <c r="C39" s="50"/>
      <c r="D39" s="50"/>
      <c r="E39" s="50"/>
      <c r="F39" s="50"/>
      <c r="G39" s="52"/>
      <c r="H39" s="50"/>
    </row>
    <row r="40" spans="1:8" s="54" customFormat="1">
      <c r="A40" s="78"/>
      <c r="B40" s="50"/>
      <c r="C40" s="50"/>
      <c r="D40" s="50"/>
      <c r="E40" s="50"/>
      <c r="F40" s="50"/>
      <c r="G40" s="52"/>
      <c r="H40" s="50"/>
    </row>
    <row r="41" spans="1:8" s="54" customFormat="1">
      <c r="A41" s="78"/>
      <c r="B41" s="50"/>
      <c r="C41" s="50"/>
      <c r="D41" s="50"/>
      <c r="E41" s="50"/>
      <c r="F41" s="50"/>
      <c r="G41" s="52"/>
      <c r="H41" s="50"/>
    </row>
    <row r="42" spans="1:8" s="54" customFormat="1">
      <c r="A42" s="78"/>
      <c r="B42" s="50"/>
      <c r="C42" s="50"/>
      <c r="D42" s="50"/>
      <c r="E42" s="50"/>
      <c r="F42" s="50"/>
      <c r="G42" s="52"/>
      <c r="H42" s="50"/>
    </row>
    <row r="43" spans="1:8" s="54" customFormat="1">
      <c r="A43" s="78"/>
      <c r="B43" s="50"/>
      <c r="C43" s="50"/>
      <c r="D43" s="50"/>
      <c r="E43" s="50"/>
      <c r="F43" s="50"/>
      <c r="G43" s="52"/>
      <c r="H43" s="50"/>
    </row>
    <row r="44" spans="1:8" s="54" customFormat="1">
      <c r="A44" s="78"/>
      <c r="B44" s="50"/>
      <c r="C44" s="50"/>
      <c r="D44" s="50"/>
      <c r="E44" s="50"/>
      <c r="F44" s="50"/>
      <c r="G44" s="52"/>
      <c r="H44" s="50"/>
    </row>
    <row r="45" spans="1:8" s="54" customFormat="1">
      <c r="A45" s="78"/>
      <c r="B45" s="50"/>
      <c r="C45" s="50"/>
      <c r="D45" s="50"/>
      <c r="E45" s="50"/>
      <c r="F45" s="50"/>
      <c r="G45" s="52"/>
      <c r="H45" s="50"/>
    </row>
    <row r="46" spans="1:8" s="54" customFormat="1">
      <c r="A46" s="78"/>
      <c r="B46" s="50"/>
      <c r="C46" s="50"/>
      <c r="D46" s="50"/>
      <c r="E46" s="50"/>
      <c r="F46" s="50"/>
      <c r="G46" s="52"/>
      <c r="H46" s="50"/>
    </row>
    <row r="47" spans="1:8" s="54" customFormat="1">
      <c r="A47" s="78"/>
      <c r="B47" s="50"/>
      <c r="C47" s="50"/>
      <c r="D47" s="50"/>
      <c r="E47" s="50"/>
      <c r="F47" s="50"/>
      <c r="G47" s="52"/>
      <c r="H47" s="50"/>
    </row>
    <row r="48" spans="1:8" s="54" customFormat="1">
      <c r="A48" s="78"/>
      <c r="B48" s="50"/>
      <c r="C48" s="50"/>
      <c r="D48" s="50"/>
      <c r="E48" s="50"/>
      <c r="F48" s="50"/>
      <c r="G48" s="52"/>
      <c r="H48" s="50"/>
    </row>
    <row r="49" spans="1:8" s="54" customFormat="1">
      <c r="A49" s="78"/>
      <c r="B49" s="50"/>
      <c r="C49" s="50"/>
      <c r="D49" s="50"/>
      <c r="E49" s="50"/>
      <c r="F49" s="50"/>
      <c r="G49" s="52"/>
      <c r="H49" s="50"/>
    </row>
    <row r="50" spans="1:8" s="54" customFormat="1">
      <c r="A50" s="78"/>
      <c r="B50" s="50"/>
      <c r="C50" s="50"/>
      <c r="D50" s="50"/>
      <c r="E50" s="50"/>
      <c r="F50" s="50"/>
      <c r="G50" s="52"/>
      <c r="H50" s="50"/>
    </row>
    <row r="51" spans="1:8" s="54" customFormat="1">
      <c r="A51" s="78"/>
      <c r="B51" s="50"/>
      <c r="C51" s="50"/>
      <c r="D51" s="50"/>
      <c r="E51" s="50"/>
      <c r="F51" s="50"/>
      <c r="G51" s="52"/>
      <c r="H51" s="50"/>
    </row>
    <row r="52" spans="1:8" s="54" customFormat="1">
      <c r="A52" s="78"/>
      <c r="B52" s="50"/>
      <c r="C52" s="50"/>
      <c r="D52" s="50"/>
      <c r="E52" s="50"/>
      <c r="F52" s="50"/>
      <c r="G52" s="52"/>
      <c r="H52" s="50"/>
    </row>
    <row r="53" spans="1:8" s="54" customFormat="1">
      <c r="A53" s="78"/>
      <c r="B53" s="50"/>
      <c r="C53" s="50"/>
      <c r="D53" s="50"/>
      <c r="E53" s="50"/>
      <c r="F53" s="50"/>
      <c r="G53" s="52"/>
      <c r="H53" s="50"/>
    </row>
    <row r="54" spans="1:8" s="54" customFormat="1">
      <c r="A54" s="78"/>
      <c r="B54" s="50"/>
      <c r="C54" s="50"/>
      <c r="D54" s="50"/>
      <c r="E54" s="50"/>
      <c r="F54" s="50"/>
      <c r="G54" s="52"/>
      <c r="H54" s="50"/>
    </row>
    <row r="55" spans="1:8" s="54" customFormat="1">
      <c r="A55" s="78"/>
      <c r="B55" s="50"/>
      <c r="C55" s="50"/>
      <c r="D55" s="50"/>
      <c r="E55" s="50"/>
      <c r="F55" s="50"/>
      <c r="G55" s="52"/>
      <c r="H55" s="50"/>
    </row>
    <row r="56" spans="1:8" s="54" customFormat="1">
      <c r="A56" s="78"/>
      <c r="B56" s="50"/>
      <c r="C56" s="50"/>
      <c r="D56" s="50"/>
      <c r="E56" s="50"/>
      <c r="F56" s="50"/>
      <c r="G56" s="52"/>
      <c r="H56" s="50"/>
    </row>
    <row r="57" spans="1:8" s="54" customFormat="1">
      <c r="A57" s="78"/>
      <c r="B57" s="50"/>
      <c r="C57" s="50"/>
      <c r="D57" s="50"/>
      <c r="E57" s="50"/>
      <c r="F57" s="50"/>
      <c r="G57" s="52"/>
      <c r="H57" s="50"/>
    </row>
    <row r="58" spans="1:8" s="54" customFormat="1">
      <c r="A58" s="78"/>
      <c r="B58" s="50"/>
      <c r="C58" s="50"/>
      <c r="D58" s="50"/>
      <c r="E58" s="50"/>
      <c r="F58" s="50"/>
      <c r="G58" s="52"/>
      <c r="H58" s="50"/>
    </row>
    <row r="59" spans="1:8" s="54" customFormat="1">
      <c r="A59" s="78"/>
      <c r="B59" s="50"/>
      <c r="C59" s="50"/>
      <c r="D59" s="50"/>
      <c r="E59" s="50"/>
      <c r="F59" s="50"/>
      <c r="G59" s="52"/>
      <c r="H59" s="50"/>
    </row>
    <row r="60" spans="1:8" s="54" customFormat="1">
      <c r="A60" s="78"/>
      <c r="B60" s="50"/>
      <c r="C60" s="50"/>
      <c r="D60" s="50"/>
      <c r="E60" s="50"/>
      <c r="F60" s="50"/>
      <c r="G60" s="52"/>
      <c r="H60" s="50"/>
    </row>
    <row r="61" spans="1:8" s="54" customFormat="1">
      <c r="A61" s="78"/>
      <c r="B61" s="50"/>
      <c r="C61" s="50"/>
      <c r="D61" s="50"/>
      <c r="E61" s="50"/>
      <c r="F61" s="50"/>
      <c r="G61" s="52"/>
      <c r="H61" s="50"/>
    </row>
    <row r="62" spans="1:8" s="54" customFormat="1">
      <c r="A62" s="78"/>
      <c r="B62" s="50"/>
      <c r="C62" s="50"/>
      <c r="D62" s="50"/>
      <c r="E62" s="50"/>
      <c r="F62" s="50"/>
      <c r="G62" s="52"/>
      <c r="H62" s="50"/>
    </row>
    <row r="63" spans="1:8" s="54" customFormat="1">
      <c r="A63" s="78"/>
      <c r="B63" s="50"/>
      <c r="C63" s="50"/>
      <c r="D63" s="50"/>
      <c r="E63" s="50"/>
      <c r="F63" s="50"/>
      <c r="G63" s="52"/>
      <c r="H63" s="50"/>
    </row>
    <row r="64" spans="1:8" s="54" customFormat="1">
      <c r="A64" s="78"/>
      <c r="B64" s="50"/>
      <c r="C64" s="50"/>
      <c r="D64" s="50"/>
      <c r="E64" s="50"/>
      <c r="F64" s="50"/>
      <c r="G64" s="52"/>
      <c r="H64" s="50"/>
    </row>
    <row r="65" spans="1:8" s="54" customFormat="1">
      <c r="A65" s="78"/>
      <c r="B65" s="50"/>
      <c r="C65" s="50"/>
      <c r="D65" s="50"/>
      <c r="E65" s="50"/>
      <c r="F65" s="50"/>
      <c r="G65" s="52"/>
      <c r="H65" s="50"/>
    </row>
    <row r="66" spans="1:8" s="54" customFormat="1">
      <c r="A66" s="78"/>
      <c r="B66" s="50"/>
      <c r="C66" s="50"/>
      <c r="D66" s="50"/>
      <c r="E66" s="50"/>
      <c r="F66" s="50"/>
      <c r="G66" s="52"/>
      <c r="H66" s="50"/>
    </row>
    <row r="67" spans="1:8" s="54" customFormat="1">
      <c r="A67" s="78"/>
      <c r="B67" s="50"/>
      <c r="C67" s="50"/>
      <c r="D67" s="50"/>
      <c r="E67" s="50"/>
      <c r="F67" s="50"/>
      <c r="G67" s="52"/>
      <c r="H67" s="50"/>
    </row>
    <row r="68" spans="1:8" s="54" customFormat="1">
      <c r="A68" s="78"/>
      <c r="B68" s="50"/>
      <c r="C68" s="50"/>
      <c r="D68" s="50"/>
      <c r="E68" s="50"/>
      <c r="F68" s="50"/>
      <c r="G68" s="52"/>
      <c r="H68" s="50"/>
    </row>
    <row r="69" spans="1:8" s="54" customFormat="1">
      <c r="A69" s="78"/>
      <c r="B69" s="50"/>
      <c r="C69" s="50"/>
      <c r="D69" s="50"/>
      <c r="E69" s="50"/>
      <c r="F69" s="50"/>
      <c r="G69" s="52"/>
      <c r="H69" s="50"/>
    </row>
    <row r="70" spans="1:8" s="54" customFormat="1">
      <c r="A70" s="78"/>
      <c r="B70" s="50"/>
      <c r="C70" s="50"/>
      <c r="D70" s="50"/>
      <c r="E70" s="50"/>
      <c r="F70" s="50"/>
      <c r="G70" s="52"/>
      <c r="H70" s="50"/>
    </row>
    <row r="71" spans="1:8" s="54" customFormat="1">
      <c r="A71" s="78"/>
      <c r="B71" s="50"/>
      <c r="C71" s="50"/>
      <c r="D71" s="50"/>
      <c r="E71" s="50"/>
      <c r="F71" s="50"/>
      <c r="G71" s="52"/>
      <c r="H71" s="50"/>
    </row>
    <row r="72" spans="1:8" s="54" customFormat="1">
      <c r="A72" s="78"/>
      <c r="B72" s="50"/>
      <c r="C72" s="50"/>
      <c r="D72" s="50"/>
      <c r="E72" s="50"/>
      <c r="F72" s="50"/>
      <c r="G72" s="52"/>
      <c r="H72" s="50"/>
    </row>
    <row r="73" spans="1:8" s="54" customFormat="1">
      <c r="A73" s="78"/>
      <c r="B73" s="50"/>
      <c r="C73" s="50"/>
      <c r="D73" s="50"/>
      <c r="E73" s="50"/>
      <c r="F73" s="50"/>
      <c r="G73" s="52"/>
      <c r="H73" s="50"/>
    </row>
    <row r="74" spans="1:8" s="54" customFormat="1">
      <c r="A74" s="78"/>
      <c r="B74" s="50"/>
      <c r="C74" s="50"/>
      <c r="D74" s="50"/>
      <c r="E74" s="50"/>
      <c r="F74" s="50"/>
      <c r="G74" s="52"/>
      <c r="H74" s="50"/>
    </row>
    <row r="75" spans="1:8" s="54" customFormat="1">
      <c r="A75" s="78"/>
      <c r="B75" s="50"/>
      <c r="C75" s="50"/>
      <c r="D75" s="50"/>
      <c r="E75" s="50"/>
      <c r="F75" s="50"/>
      <c r="G75" s="52"/>
      <c r="H75" s="50"/>
    </row>
    <row r="76" spans="1:8" s="54" customFormat="1">
      <c r="A76" s="78"/>
      <c r="B76" s="50"/>
      <c r="C76" s="50"/>
      <c r="D76" s="50"/>
      <c r="E76" s="50"/>
      <c r="F76" s="50"/>
      <c r="G76" s="52"/>
      <c r="H76" s="50"/>
    </row>
    <row r="77" spans="1:8" s="54" customFormat="1">
      <c r="A77" s="78"/>
      <c r="B77" s="50"/>
      <c r="C77" s="50"/>
      <c r="D77" s="50"/>
      <c r="E77" s="50"/>
      <c r="F77" s="50"/>
      <c r="G77" s="52"/>
      <c r="H77" s="50"/>
    </row>
    <row r="78" spans="1:8" s="54" customFormat="1">
      <c r="A78" s="78"/>
      <c r="B78" s="50"/>
      <c r="C78" s="50"/>
      <c r="D78" s="50"/>
      <c r="E78" s="50"/>
      <c r="F78" s="50"/>
      <c r="G78" s="52"/>
      <c r="H78" s="50"/>
    </row>
    <row r="79" spans="1:8" s="54" customFormat="1">
      <c r="A79" s="78"/>
      <c r="B79" s="50"/>
      <c r="C79" s="50"/>
      <c r="D79" s="50"/>
      <c r="E79" s="50"/>
      <c r="F79" s="50"/>
      <c r="G79" s="52"/>
      <c r="H79" s="50"/>
    </row>
    <row r="80" spans="1:8" s="54" customFormat="1">
      <c r="A80" s="78"/>
      <c r="B80" s="50"/>
      <c r="C80" s="50"/>
      <c r="D80" s="50"/>
      <c r="E80" s="50"/>
      <c r="F80" s="50"/>
      <c r="G80" s="52"/>
      <c r="H80" s="50"/>
    </row>
    <row r="81" spans="1:8" s="54" customFormat="1">
      <c r="A81" s="78"/>
      <c r="B81" s="50"/>
      <c r="C81" s="50"/>
      <c r="D81" s="50"/>
      <c r="E81" s="50"/>
      <c r="F81" s="50"/>
      <c r="G81" s="52"/>
      <c r="H81" s="50"/>
    </row>
    <row r="82" spans="1:8" s="54" customFormat="1">
      <c r="A82" s="78"/>
      <c r="B82" s="50"/>
      <c r="C82" s="50"/>
      <c r="D82" s="50"/>
      <c r="E82" s="50"/>
      <c r="F82" s="50"/>
      <c r="G82" s="52"/>
      <c r="H82" s="50"/>
    </row>
    <row r="83" spans="1:8" s="54" customFormat="1">
      <c r="A83" s="78"/>
      <c r="B83" s="50"/>
      <c r="C83" s="50"/>
      <c r="D83" s="50"/>
      <c r="E83" s="50"/>
      <c r="F83" s="50"/>
      <c r="G83" s="52"/>
      <c r="H83" s="50"/>
    </row>
    <row r="84" spans="1:8" s="54" customFormat="1">
      <c r="A84" s="78"/>
      <c r="B84" s="50"/>
      <c r="C84" s="50"/>
      <c r="D84" s="50"/>
      <c r="E84" s="50"/>
      <c r="F84" s="50"/>
      <c r="G84" s="52"/>
      <c r="H84" s="50"/>
    </row>
    <row r="85" spans="1:8" s="54" customFormat="1">
      <c r="A85" s="78"/>
      <c r="B85" s="50"/>
      <c r="C85" s="50"/>
      <c r="D85" s="50"/>
      <c r="E85" s="50"/>
      <c r="F85" s="50"/>
      <c r="G85" s="52"/>
      <c r="H85" s="50"/>
    </row>
    <row r="86" spans="1:8" s="54" customFormat="1">
      <c r="A86" s="78"/>
      <c r="B86" s="50"/>
      <c r="C86" s="50"/>
      <c r="D86" s="50"/>
      <c r="E86" s="50"/>
      <c r="F86" s="50"/>
      <c r="G86" s="52"/>
      <c r="H86" s="50"/>
    </row>
    <row r="87" spans="1:8" s="54" customFormat="1">
      <c r="A87" s="78"/>
      <c r="B87" s="50"/>
      <c r="C87" s="50"/>
      <c r="D87" s="50"/>
      <c r="E87" s="50"/>
      <c r="F87" s="50"/>
      <c r="G87" s="52"/>
      <c r="H87" s="50"/>
    </row>
    <row r="88" spans="1:8" s="54" customFormat="1">
      <c r="A88" s="78"/>
      <c r="B88" s="50"/>
      <c r="C88" s="50"/>
      <c r="D88" s="50"/>
      <c r="E88" s="50"/>
      <c r="F88" s="50"/>
      <c r="G88" s="52"/>
      <c r="H88" s="50"/>
    </row>
    <row r="89" spans="1:8" s="54" customFormat="1">
      <c r="A89" s="78"/>
      <c r="B89" s="50"/>
      <c r="C89" s="50"/>
      <c r="D89" s="50"/>
      <c r="E89" s="50"/>
      <c r="F89" s="50"/>
      <c r="G89" s="52"/>
      <c r="H89" s="50"/>
    </row>
    <row r="90" spans="1:8" s="54" customFormat="1">
      <c r="A90" s="78"/>
      <c r="B90" s="50"/>
      <c r="C90" s="50"/>
      <c r="D90" s="50"/>
      <c r="E90" s="50"/>
      <c r="F90" s="50"/>
      <c r="G90" s="52"/>
      <c r="H90" s="50"/>
    </row>
    <row r="91" spans="1:8" s="54" customFormat="1">
      <c r="A91" s="78"/>
      <c r="B91" s="50"/>
      <c r="C91" s="50"/>
      <c r="D91" s="50"/>
      <c r="E91" s="50"/>
      <c r="F91" s="50"/>
      <c r="G91" s="52"/>
      <c r="H91" s="50"/>
    </row>
    <row r="92" spans="1:8" s="54" customFormat="1">
      <c r="A92" s="78"/>
      <c r="B92" s="50"/>
      <c r="C92" s="50"/>
      <c r="D92" s="50"/>
      <c r="E92" s="50"/>
      <c r="F92" s="50"/>
      <c r="G92" s="52"/>
      <c r="H92" s="50"/>
    </row>
    <row r="93" spans="1:8" s="54" customFormat="1">
      <c r="A93" s="78"/>
      <c r="B93" s="50"/>
      <c r="C93" s="50"/>
      <c r="D93" s="50"/>
      <c r="E93" s="50"/>
      <c r="F93" s="50"/>
      <c r="G93" s="52"/>
      <c r="H93" s="50"/>
    </row>
    <row r="94" spans="1:8" s="54" customFormat="1">
      <c r="A94" s="78"/>
      <c r="B94" s="50"/>
      <c r="C94" s="50"/>
      <c r="D94" s="50"/>
      <c r="E94" s="50"/>
      <c r="F94" s="50"/>
      <c r="G94" s="52"/>
      <c r="H94" s="50"/>
    </row>
    <row r="95" spans="1:8" s="54" customFormat="1">
      <c r="A95" s="78"/>
      <c r="B95" s="50"/>
      <c r="C95" s="50"/>
      <c r="D95" s="50"/>
      <c r="E95" s="50"/>
      <c r="F95" s="50"/>
      <c r="G95" s="52"/>
      <c r="H95" s="50"/>
    </row>
    <row r="96" spans="1:8" s="54" customFormat="1">
      <c r="A96" s="78"/>
      <c r="B96" s="50"/>
      <c r="C96" s="50"/>
      <c r="D96" s="50"/>
      <c r="E96" s="50"/>
      <c r="F96" s="50"/>
      <c r="G96" s="52"/>
      <c r="H96" s="50"/>
    </row>
    <row r="97" spans="1:8" s="54" customFormat="1">
      <c r="A97" s="78"/>
      <c r="B97" s="50"/>
      <c r="C97" s="50"/>
      <c r="D97" s="50"/>
      <c r="E97" s="50"/>
      <c r="F97" s="50"/>
      <c r="G97" s="52"/>
      <c r="H97" s="50"/>
    </row>
    <row r="98" spans="1:8" s="54" customFormat="1">
      <c r="A98" s="78"/>
      <c r="B98" s="50"/>
      <c r="C98" s="50"/>
      <c r="D98" s="50"/>
      <c r="E98" s="50"/>
      <c r="F98" s="50"/>
      <c r="G98" s="52"/>
      <c r="H98" s="50"/>
    </row>
    <row r="99" spans="1:8" s="54" customFormat="1">
      <c r="A99" s="78"/>
      <c r="B99" s="50"/>
      <c r="C99" s="50"/>
      <c r="D99" s="50"/>
      <c r="E99" s="50"/>
      <c r="F99" s="50"/>
      <c r="G99" s="52"/>
      <c r="H99" s="50"/>
    </row>
    <row r="100" spans="1:8" s="54" customFormat="1">
      <c r="A100" s="78"/>
      <c r="B100" s="50"/>
      <c r="C100" s="50"/>
      <c r="D100" s="50"/>
      <c r="E100" s="50"/>
      <c r="F100" s="50"/>
      <c r="G100" s="52"/>
      <c r="H100" s="50"/>
    </row>
    <row r="101" spans="1:8" s="54" customFormat="1">
      <c r="A101" s="78"/>
      <c r="B101" s="50"/>
      <c r="C101" s="50"/>
      <c r="D101" s="50"/>
      <c r="E101" s="50"/>
      <c r="F101" s="50"/>
      <c r="G101" s="52"/>
      <c r="H101" s="50"/>
    </row>
    <row r="102" spans="1:8" s="54" customFormat="1">
      <c r="A102" s="78"/>
      <c r="B102" s="50"/>
      <c r="C102" s="50"/>
      <c r="D102" s="50"/>
      <c r="E102" s="50"/>
      <c r="F102" s="50"/>
      <c r="G102" s="52"/>
      <c r="H102" s="50"/>
    </row>
    <row r="103" spans="1:8" s="54" customFormat="1">
      <c r="A103" s="78"/>
      <c r="B103" s="50"/>
      <c r="C103" s="50"/>
      <c r="D103" s="50"/>
      <c r="E103" s="50"/>
      <c r="F103" s="50"/>
      <c r="G103" s="52"/>
      <c r="H103" s="50"/>
    </row>
    <row r="104" spans="1:8" s="54" customFormat="1">
      <c r="A104" s="78"/>
      <c r="B104" s="50"/>
      <c r="C104" s="50"/>
      <c r="D104" s="50"/>
      <c r="E104" s="50"/>
      <c r="F104" s="50"/>
      <c r="G104" s="52"/>
      <c r="H104" s="50"/>
    </row>
    <row r="105" spans="1:8" s="54" customFormat="1">
      <c r="A105" s="78"/>
      <c r="B105" s="50"/>
      <c r="C105" s="50"/>
      <c r="D105" s="50"/>
      <c r="E105" s="50"/>
      <c r="F105" s="50"/>
      <c r="G105" s="52"/>
      <c r="H105" s="50"/>
    </row>
    <row r="106" spans="1:8" s="54" customFormat="1">
      <c r="A106" s="78"/>
      <c r="B106" s="50"/>
      <c r="C106" s="50"/>
      <c r="D106" s="50"/>
      <c r="E106" s="50"/>
      <c r="F106" s="50"/>
      <c r="G106" s="52"/>
      <c r="H106" s="50"/>
    </row>
    <row r="107" spans="1:8" s="54" customFormat="1">
      <c r="A107" s="78"/>
      <c r="B107" s="50"/>
      <c r="C107" s="50"/>
      <c r="D107" s="50"/>
      <c r="E107" s="50"/>
      <c r="F107" s="50"/>
      <c r="G107" s="52"/>
      <c r="H107" s="50"/>
    </row>
    <row r="108" spans="1:8" s="54" customFormat="1">
      <c r="A108" s="78"/>
      <c r="B108" s="50"/>
      <c r="C108" s="50"/>
      <c r="D108" s="50"/>
      <c r="E108" s="50"/>
      <c r="F108" s="50"/>
      <c r="G108" s="52"/>
      <c r="H108" s="50"/>
    </row>
    <row r="109" spans="1:8" s="54" customFormat="1">
      <c r="A109" s="78"/>
      <c r="B109" s="50"/>
      <c r="C109" s="50"/>
      <c r="D109" s="50"/>
      <c r="E109" s="50"/>
      <c r="F109" s="50"/>
      <c r="G109" s="52"/>
      <c r="H109" s="50"/>
    </row>
    <row r="110" spans="1:8" s="54" customFormat="1">
      <c r="A110" s="78"/>
      <c r="B110" s="50"/>
      <c r="C110" s="50"/>
      <c r="D110" s="50"/>
      <c r="E110" s="50"/>
      <c r="F110" s="50"/>
      <c r="G110" s="52"/>
      <c r="H110" s="50"/>
    </row>
    <row r="111" spans="1:8" s="54" customFormat="1">
      <c r="A111" s="78"/>
      <c r="B111" s="50"/>
      <c r="C111" s="50"/>
      <c r="D111" s="50"/>
      <c r="E111" s="50"/>
      <c r="F111" s="50"/>
      <c r="G111" s="52"/>
      <c r="H111" s="50"/>
    </row>
    <row r="112" spans="1:8" s="54" customFormat="1">
      <c r="A112" s="78"/>
      <c r="B112" s="50"/>
      <c r="C112" s="50"/>
      <c r="D112" s="50"/>
      <c r="E112" s="50"/>
      <c r="F112" s="50"/>
      <c r="G112" s="52"/>
      <c r="H112" s="50"/>
    </row>
    <row r="113" spans="1:8" s="54" customFormat="1">
      <c r="A113" s="78"/>
      <c r="B113" s="50"/>
      <c r="C113" s="50"/>
      <c r="D113" s="50"/>
      <c r="E113" s="50"/>
      <c r="F113" s="50"/>
      <c r="G113" s="52"/>
      <c r="H113" s="50"/>
    </row>
    <row r="114" spans="1:8" s="54" customFormat="1">
      <c r="A114" s="78"/>
      <c r="B114" s="50"/>
      <c r="C114" s="50"/>
      <c r="D114" s="50"/>
      <c r="E114" s="50"/>
      <c r="F114" s="50"/>
      <c r="G114" s="52"/>
      <c r="H114" s="50"/>
    </row>
    <row r="115" spans="1:8" s="54" customFormat="1">
      <c r="A115" s="78"/>
      <c r="B115" s="50"/>
      <c r="C115" s="50"/>
      <c r="D115" s="50"/>
      <c r="E115" s="50"/>
      <c r="F115" s="50"/>
      <c r="G115" s="52"/>
      <c r="H115" s="50"/>
    </row>
    <row r="116" spans="1:8" s="54" customFormat="1">
      <c r="A116" s="78"/>
      <c r="B116" s="50"/>
      <c r="C116" s="50"/>
      <c r="D116" s="50"/>
      <c r="E116" s="50"/>
      <c r="F116" s="50"/>
      <c r="G116" s="52"/>
      <c r="H116" s="50"/>
    </row>
    <row r="117" spans="1:8" s="54" customFormat="1">
      <c r="A117" s="78"/>
      <c r="B117" s="50"/>
      <c r="C117" s="50"/>
      <c r="D117" s="50"/>
      <c r="E117" s="50"/>
      <c r="F117" s="50"/>
      <c r="G117" s="52"/>
      <c r="H117" s="50"/>
    </row>
    <row r="118" spans="1:8" s="54" customFormat="1">
      <c r="A118" s="78"/>
      <c r="B118" s="50"/>
      <c r="C118" s="50"/>
      <c r="D118" s="50"/>
      <c r="E118" s="50"/>
      <c r="F118" s="50"/>
      <c r="G118" s="52"/>
      <c r="H118" s="50"/>
    </row>
    <row r="119" spans="1:8" s="54" customFormat="1">
      <c r="A119" s="78"/>
      <c r="B119" s="50"/>
      <c r="C119" s="50"/>
      <c r="D119" s="50"/>
      <c r="E119" s="50"/>
      <c r="F119" s="50"/>
      <c r="G119" s="52"/>
      <c r="H119" s="50"/>
    </row>
    <row r="120" spans="1:8" s="54" customFormat="1">
      <c r="A120" s="78"/>
      <c r="B120" s="50"/>
      <c r="C120" s="50"/>
      <c r="D120" s="50"/>
      <c r="E120" s="50"/>
      <c r="F120" s="50"/>
      <c r="G120" s="52"/>
      <c r="H120" s="50"/>
    </row>
    <row r="121" spans="1:8" s="54" customFormat="1">
      <c r="A121" s="78"/>
      <c r="B121" s="50"/>
      <c r="C121" s="50"/>
      <c r="D121" s="50"/>
      <c r="E121" s="50"/>
      <c r="F121" s="50"/>
      <c r="G121" s="52"/>
      <c r="H121" s="50"/>
    </row>
    <row r="122" spans="1:8" s="54" customFormat="1">
      <c r="A122" s="78"/>
      <c r="B122" s="50"/>
      <c r="C122" s="50"/>
      <c r="D122" s="50"/>
      <c r="E122" s="50"/>
      <c r="F122" s="50"/>
      <c r="G122" s="52"/>
      <c r="H122" s="50"/>
    </row>
    <row r="123" spans="1:8" s="54" customFormat="1">
      <c r="A123" s="78"/>
      <c r="B123" s="50"/>
      <c r="C123" s="50"/>
      <c r="D123" s="50"/>
      <c r="E123" s="50"/>
      <c r="F123" s="50"/>
      <c r="G123" s="52"/>
      <c r="H123" s="50"/>
    </row>
    <row r="124" spans="1:8" s="54" customFormat="1">
      <c r="A124" s="78"/>
      <c r="B124" s="50"/>
      <c r="C124" s="50"/>
      <c r="D124" s="50"/>
      <c r="E124" s="50"/>
      <c r="F124" s="50"/>
      <c r="G124" s="52"/>
      <c r="H124" s="50"/>
    </row>
    <row r="125" spans="1:8" s="54" customFormat="1">
      <c r="A125" s="78"/>
      <c r="B125" s="50"/>
      <c r="C125" s="50"/>
      <c r="D125" s="50"/>
      <c r="E125" s="50"/>
      <c r="F125" s="50"/>
      <c r="G125" s="52"/>
      <c r="H125" s="50"/>
    </row>
    <row r="126" spans="1:8" s="54" customFormat="1">
      <c r="A126" s="78"/>
      <c r="B126" s="50"/>
      <c r="C126" s="50"/>
      <c r="D126" s="50"/>
      <c r="E126" s="50"/>
      <c r="F126" s="50"/>
      <c r="G126" s="52"/>
      <c r="H126" s="50"/>
    </row>
    <row r="127" spans="1:8" s="54" customFormat="1">
      <c r="A127" s="78"/>
      <c r="B127" s="50"/>
      <c r="C127" s="50"/>
      <c r="D127" s="50"/>
      <c r="E127" s="50"/>
      <c r="F127" s="50"/>
      <c r="G127" s="52"/>
      <c r="H127" s="50"/>
    </row>
    <row r="128" spans="1:8" s="54" customFormat="1">
      <c r="A128" s="78"/>
      <c r="B128" s="50"/>
      <c r="C128" s="50"/>
      <c r="D128" s="50"/>
      <c r="E128" s="50"/>
      <c r="F128" s="50"/>
      <c r="G128" s="52"/>
      <c r="H128" s="50"/>
    </row>
    <row r="129" spans="1:8" s="54" customFormat="1">
      <c r="A129" s="78"/>
      <c r="B129" s="50"/>
      <c r="C129" s="50"/>
      <c r="D129" s="50"/>
      <c r="E129" s="50"/>
      <c r="F129" s="50"/>
      <c r="G129" s="52"/>
      <c r="H129" s="50"/>
    </row>
    <row r="130" spans="1:8" s="54" customFormat="1">
      <c r="A130" s="78"/>
      <c r="B130" s="50"/>
      <c r="C130" s="50"/>
      <c r="D130" s="50"/>
      <c r="E130" s="50"/>
      <c r="F130" s="50"/>
      <c r="G130" s="52"/>
      <c r="H130" s="50"/>
    </row>
    <row r="131" spans="1:8" s="54" customFormat="1">
      <c r="A131" s="78"/>
      <c r="B131" s="50"/>
      <c r="C131" s="50"/>
      <c r="D131" s="50"/>
      <c r="E131" s="50"/>
      <c r="F131" s="50"/>
      <c r="G131" s="52"/>
      <c r="H131" s="50"/>
    </row>
    <row r="132" spans="1:8" s="54" customFormat="1">
      <c r="A132" s="78"/>
      <c r="B132" s="50"/>
      <c r="C132" s="50"/>
      <c r="D132" s="50"/>
      <c r="E132" s="50"/>
      <c r="F132" s="50"/>
      <c r="G132" s="52"/>
      <c r="H132" s="50"/>
    </row>
    <row r="133" spans="1:8" s="54" customFormat="1">
      <c r="A133" s="78"/>
      <c r="B133" s="50"/>
      <c r="C133" s="50"/>
      <c r="D133" s="50"/>
      <c r="E133" s="50"/>
      <c r="F133" s="50"/>
      <c r="G133" s="52"/>
      <c r="H133" s="50"/>
    </row>
    <row r="134" spans="1:8" s="54" customFormat="1">
      <c r="A134" s="78"/>
      <c r="B134" s="50"/>
      <c r="C134" s="50"/>
      <c r="D134" s="50"/>
      <c r="E134" s="50"/>
      <c r="F134" s="50"/>
      <c r="G134" s="52"/>
      <c r="H134" s="50"/>
    </row>
    <row r="135" spans="1:8" s="54" customFormat="1">
      <c r="A135" s="78"/>
      <c r="B135" s="50"/>
      <c r="C135" s="50"/>
      <c r="D135" s="50"/>
      <c r="E135" s="50"/>
      <c r="F135" s="50"/>
      <c r="G135" s="52"/>
      <c r="H135" s="50"/>
    </row>
    <row r="136" spans="1:8" s="54" customFormat="1">
      <c r="A136" s="78"/>
      <c r="B136" s="50"/>
      <c r="C136" s="50"/>
      <c r="D136" s="50"/>
      <c r="E136" s="50"/>
      <c r="F136" s="50"/>
      <c r="G136" s="52"/>
      <c r="H136" s="50"/>
    </row>
    <row r="137" spans="1:8" s="54" customFormat="1">
      <c r="A137" s="78"/>
      <c r="B137" s="50"/>
      <c r="C137" s="50"/>
      <c r="D137" s="50"/>
      <c r="E137" s="50"/>
      <c r="F137" s="50"/>
      <c r="G137" s="52"/>
      <c r="H137" s="50"/>
    </row>
    <row r="138" spans="1:8" s="54" customFormat="1">
      <c r="A138" s="78"/>
      <c r="B138" s="50"/>
      <c r="C138" s="50"/>
      <c r="D138" s="50"/>
      <c r="E138" s="50"/>
      <c r="F138" s="50"/>
      <c r="G138" s="52"/>
      <c r="H138" s="50"/>
    </row>
    <row r="139" spans="1:8" s="54" customFormat="1">
      <c r="A139" s="78"/>
      <c r="B139" s="50"/>
      <c r="C139" s="50"/>
      <c r="D139" s="50"/>
      <c r="E139" s="50"/>
      <c r="F139" s="50"/>
      <c r="G139" s="52"/>
      <c r="H139" s="50"/>
    </row>
    <row r="140" spans="1:8" s="54" customFormat="1">
      <c r="A140" s="78"/>
      <c r="B140" s="50"/>
      <c r="C140" s="50"/>
      <c r="D140" s="50"/>
      <c r="E140" s="50"/>
      <c r="F140" s="50"/>
      <c r="G140" s="52"/>
      <c r="H140" s="50"/>
    </row>
    <row r="141" spans="1:8" s="54" customFormat="1">
      <c r="A141" s="78"/>
      <c r="B141" s="50"/>
      <c r="C141" s="50"/>
      <c r="D141" s="50"/>
      <c r="E141" s="50"/>
      <c r="F141" s="50"/>
      <c r="G141" s="52"/>
      <c r="H141" s="50"/>
    </row>
    <row r="142" spans="1:8" s="54" customFormat="1">
      <c r="A142" s="78"/>
      <c r="B142" s="50"/>
      <c r="C142" s="50"/>
      <c r="D142" s="50"/>
      <c r="E142" s="50"/>
      <c r="F142" s="50"/>
      <c r="G142" s="52"/>
      <c r="H142" s="50"/>
    </row>
    <row r="143" spans="1:8" s="54" customFormat="1">
      <c r="A143" s="78"/>
      <c r="B143" s="50"/>
      <c r="C143" s="50"/>
      <c r="D143" s="50"/>
      <c r="E143" s="50"/>
      <c r="F143" s="50"/>
      <c r="G143" s="52"/>
      <c r="H143" s="50"/>
    </row>
    <row r="144" spans="1:8" s="54" customFormat="1">
      <c r="A144" s="78"/>
      <c r="B144" s="50"/>
      <c r="C144" s="50"/>
      <c r="D144" s="50"/>
      <c r="E144" s="50"/>
      <c r="F144" s="50"/>
      <c r="G144" s="52"/>
      <c r="H144" s="50"/>
    </row>
    <row r="145" spans="1:8" s="54" customFormat="1">
      <c r="A145" s="78"/>
      <c r="B145" s="50"/>
      <c r="C145" s="50"/>
      <c r="D145" s="50"/>
      <c r="E145" s="50"/>
      <c r="F145" s="50"/>
      <c r="G145" s="52"/>
      <c r="H145" s="50"/>
    </row>
    <row r="146" spans="1:8" s="54" customFormat="1">
      <c r="A146" s="78"/>
      <c r="B146" s="50"/>
      <c r="C146" s="50"/>
      <c r="D146" s="50"/>
      <c r="E146" s="50"/>
      <c r="F146" s="50"/>
      <c r="G146" s="52"/>
      <c r="H146" s="50"/>
    </row>
    <row r="147" spans="1:8" s="54" customFormat="1">
      <c r="A147" s="78"/>
      <c r="B147" s="50"/>
      <c r="C147" s="50"/>
      <c r="D147" s="50"/>
      <c r="E147" s="50"/>
      <c r="F147" s="50"/>
      <c r="G147" s="52"/>
      <c r="H147" s="50"/>
    </row>
    <row r="148" spans="1:8" s="54" customFormat="1">
      <c r="A148" s="78"/>
      <c r="B148" s="50"/>
      <c r="C148" s="50"/>
      <c r="D148" s="50"/>
      <c r="E148" s="50"/>
      <c r="F148" s="50"/>
      <c r="G148" s="52"/>
      <c r="H148" s="50"/>
    </row>
    <row r="149" spans="1:8" s="54" customFormat="1">
      <c r="A149" s="78"/>
      <c r="B149" s="50"/>
      <c r="C149" s="50"/>
      <c r="D149" s="50"/>
      <c r="E149" s="50"/>
      <c r="F149" s="50"/>
      <c r="G149" s="52"/>
      <c r="H149" s="50"/>
    </row>
    <row r="150" spans="1:8" s="54" customFormat="1">
      <c r="A150" s="78"/>
      <c r="B150" s="50"/>
      <c r="C150" s="50"/>
      <c r="D150" s="50"/>
      <c r="E150" s="50"/>
      <c r="F150" s="50"/>
      <c r="G150" s="52"/>
      <c r="H150" s="50"/>
    </row>
    <row r="151" spans="1:8" s="54" customFormat="1">
      <c r="A151" s="78"/>
      <c r="B151" s="50"/>
      <c r="C151" s="50"/>
      <c r="D151" s="50"/>
      <c r="E151" s="50"/>
      <c r="F151" s="50"/>
      <c r="G151" s="52"/>
      <c r="H151" s="50"/>
    </row>
    <row r="152" spans="1:8" s="54" customFormat="1">
      <c r="A152" s="78"/>
      <c r="B152" s="50"/>
      <c r="C152" s="50"/>
      <c r="D152" s="50"/>
      <c r="E152" s="50"/>
      <c r="F152" s="50"/>
      <c r="G152" s="52"/>
      <c r="H152" s="50"/>
    </row>
    <row r="153" spans="1:8" s="54" customFormat="1">
      <c r="A153" s="78"/>
      <c r="B153" s="50"/>
      <c r="C153" s="50"/>
      <c r="D153" s="50"/>
      <c r="E153" s="50"/>
      <c r="F153" s="50"/>
      <c r="G153" s="52"/>
      <c r="H153" s="50"/>
    </row>
    <row r="154" spans="1:8" s="54" customFormat="1">
      <c r="A154" s="78"/>
      <c r="B154" s="50"/>
      <c r="C154" s="50"/>
      <c r="D154" s="50"/>
      <c r="E154" s="50"/>
      <c r="F154" s="50"/>
      <c r="G154" s="52"/>
      <c r="H154" s="50"/>
    </row>
    <row r="155" spans="1:8" s="54" customFormat="1">
      <c r="A155" s="78"/>
      <c r="B155" s="50"/>
      <c r="C155" s="50"/>
      <c r="D155" s="50"/>
      <c r="E155" s="50"/>
      <c r="F155" s="50"/>
      <c r="G155" s="52"/>
      <c r="H155" s="50"/>
    </row>
    <row r="156" spans="1:8" s="54" customFormat="1">
      <c r="A156" s="78"/>
      <c r="B156" s="50"/>
      <c r="C156" s="50"/>
      <c r="D156" s="50"/>
      <c r="E156" s="50"/>
      <c r="F156" s="50"/>
      <c r="G156" s="52"/>
      <c r="H156" s="50"/>
    </row>
    <row r="157" spans="1:8" s="54" customFormat="1">
      <c r="A157" s="78"/>
      <c r="B157" s="50"/>
      <c r="C157" s="50"/>
      <c r="D157" s="50"/>
      <c r="E157" s="50"/>
      <c r="F157" s="50"/>
      <c r="G157" s="52"/>
      <c r="H157" s="50"/>
    </row>
    <row r="158" spans="1:8" s="54" customFormat="1">
      <c r="A158" s="78"/>
      <c r="B158" s="50"/>
      <c r="C158" s="50"/>
      <c r="D158" s="50"/>
      <c r="E158" s="50"/>
      <c r="F158" s="50"/>
      <c r="G158" s="52"/>
      <c r="H158" s="50"/>
    </row>
    <row r="159" spans="1:8" s="54" customFormat="1">
      <c r="A159" s="78"/>
      <c r="B159" s="50"/>
      <c r="C159" s="50"/>
      <c r="D159" s="50"/>
      <c r="E159" s="50"/>
      <c r="F159" s="50"/>
      <c r="G159" s="52"/>
      <c r="H159" s="50"/>
    </row>
    <row r="160" spans="1:8" s="54" customFormat="1">
      <c r="A160" s="78"/>
      <c r="B160" s="50"/>
      <c r="C160" s="50"/>
      <c r="D160" s="50"/>
      <c r="E160" s="50"/>
      <c r="F160" s="50"/>
      <c r="G160" s="52"/>
      <c r="H160" s="50"/>
    </row>
    <row r="161" spans="1:8" s="54" customFormat="1">
      <c r="A161" s="78"/>
      <c r="B161" s="50"/>
      <c r="C161" s="50"/>
      <c r="D161" s="50"/>
      <c r="E161" s="50"/>
      <c r="F161" s="50"/>
      <c r="G161" s="52"/>
      <c r="H161" s="50"/>
    </row>
    <row r="162" spans="1:8" s="54" customFormat="1">
      <c r="A162" s="78"/>
      <c r="B162" s="50"/>
      <c r="C162" s="50"/>
      <c r="D162" s="50"/>
      <c r="E162" s="50"/>
      <c r="F162" s="50"/>
      <c r="G162" s="52"/>
      <c r="H162" s="50"/>
    </row>
    <row r="163" spans="1:8" s="54" customFormat="1">
      <c r="A163" s="78"/>
      <c r="B163" s="50"/>
      <c r="C163" s="50"/>
      <c r="D163" s="50"/>
      <c r="E163" s="50"/>
      <c r="F163" s="50"/>
      <c r="G163" s="52"/>
      <c r="H163" s="50"/>
    </row>
    <row r="164" spans="1:8" s="54" customFormat="1">
      <c r="A164" s="78"/>
      <c r="B164" s="50"/>
      <c r="C164" s="50"/>
      <c r="D164" s="50"/>
      <c r="E164" s="50"/>
      <c r="F164" s="50"/>
      <c r="G164" s="52"/>
      <c r="H164" s="50"/>
    </row>
    <row r="165" spans="1:8" s="54" customFormat="1">
      <c r="A165" s="78"/>
      <c r="B165" s="50"/>
      <c r="C165" s="50"/>
      <c r="D165" s="50"/>
      <c r="E165" s="50"/>
      <c r="F165" s="50"/>
      <c r="G165" s="52"/>
      <c r="H165" s="50"/>
    </row>
    <row r="166" spans="1:8" s="54" customFormat="1">
      <c r="A166" s="78"/>
      <c r="B166" s="50"/>
      <c r="C166" s="50"/>
      <c r="D166" s="50"/>
      <c r="E166" s="50"/>
      <c r="F166" s="50"/>
      <c r="G166" s="52"/>
      <c r="H166" s="50"/>
    </row>
    <row r="167" spans="1:8" s="54" customFormat="1">
      <c r="A167" s="78"/>
      <c r="B167" s="50"/>
      <c r="C167" s="50"/>
      <c r="D167" s="50"/>
      <c r="E167" s="50"/>
      <c r="F167" s="50"/>
      <c r="G167" s="52"/>
      <c r="H167" s="50"/>
    </row>
    <row r="168" spans="1:8" s="54" customFormat="1">
      <c r="A168" s="78"/>
      <c r="B168" s="50"/>
      <c r="C168" s="50"/>
      <c r="D168" s="50"/>
      <c r="E168" s="50"/>
      <c r="F168" s="50"/>
      <c r="G168" s="52"/>
      <c r="H168" s="50"/>
    </row>
    <row r="169" spans="1:8" s="54" customFormat="1">
      <c r="A169" s="78"/>
      <c r="B169" s="50"/>
      <c r="C169" s="50"/>
      <c r="D169" s="50"/>
      <c r="E169" s="50"/>
      <c r="F169" s="50"/>
      <c r="G169" s="52"/>
      <c r="H169" s="50"/>
    </row>
    <row r="170" spans="1:8" s="54" customFormat="1">
      <c r="A170" s="78"/>
      <c r="B170" s="50"/>
      <c r="C170" s="50"/>
      <c r="D170" s="50"/>
      <c r="E170" s="50"/>
      <c r="F170" s="50"/>
      <c r="G170" s="52"/>
      <c r="H170" s="50"/>
    </row>
    <row r="171" spans="1:8" s="54" customFormat="1">
      <c r="A171" s="78"/>
      <c r="B171" s="50"/>
      <c r="C171" s="50"/>
      <c r="D171" s="50"/>
      <c r="E171" s="50"/>
      <c r="F171" s="50"/>
      <c r="G171" s="52"/>
      <c r="H171" s="50"/>
    </row>
    <row r="172" spans="1:8" s="54" customFormat="1">
      <c r="A172" s="78"/>
      <c r="B172" s="50"/>
      <c r="C172" s="50"/>
      <c r="D172" s="50"/>
      <c r="E172" s="50"/>
      <c r="F172" s="50"/>
      <c r="G172" s="52"/>
      <c r="H172" s="50"/>
    </row>
    <row r="173" spans="1:8" s="54" customFormat="1">
      <c r="A173" s="78"/>
      <c r="B173" s="50"/>
      <c r="C173" s="50"/>
      <c r="D173" s="50"/>
      <c r="E173" s="50"/>
      <c r="F173" s="50"/>
      <c r="G173" s="52"/>
      <c r="H173" s="50"/>
    </row>
    <row r="174" spans="1:8" s="54" customFormat="1">
      <c r="A174" s="78"/>
      <c r="B174" s="50"/>
      <c r="C174" s="50"/>
      <c r="D174" s="50"/>
      <c r="E174" s="50"/>
      <c r="F174" s="50"/>
      <c r="G174" s="52"/>
      <c r="H174" s="50"/>
    </row>
    <row r="175" spans="1:8" s="54" customFormat="1">
      <c r="A175" s="78"/>
      <c r="B175" s="50"/>
      <c r="C175" s="50"/>
      <c r="D175" s="50"/>
      <c r="E175" s="50"/>
      <c r="F175" s="50"/>
      <c r="G175" s="52"/>
      <c r="H175" s="50"/>
    </row>
    <row r="176" spans="1:8" s="54" customFormat="1">
      <c r="A176" s="78"/>
      <c r="B176" s="50"/>
      <c r="C176" s="50"/>
      <c r="D176" s="50"/>
      <c r="E176" s="50"/>
      <c r="F176" s="50"/>
      <c r="G176" s="52"/>
      <c r="H176" s="50"/>
    </row>
    <row r="177" spans="1:8" s="54" customFormat="1">
      <c r="A177" s="78"/>
      <c r="B177" s="50"/>
      <c r="C177" s="50"/>
      <c r="D177" s="50"/>
      <c r="E177" s="50"/>
      <c r="F177" s="50"/>
      <c r="G177" s="52"/>
      <c r="H177" s="50"/>
    </row>
    <row r="178" spans="1:8" s="54" customFormat="1">
      <c r="A178" s="78"/>
      <c r="B178" s="50"/>
      <c r="C178" s="50"/>
      <c r="D178" s="50"/>
      <c r="E178" s="50"/>
      <c r="F178" s="50"/>
      <c r="G178" s="52"/>
      <c r="H178" s="50"/>
    </row>
    <row r="179" spans="1:8" s="54" customFormat="1">
      <c r="A179" s="78"/>
      <c r="B179" s="50"/>
      <c r="C179" s="50"/>
      <c r="D179" s="50"/>
      <c r="E179" s="50"/>
      <c r="F179" s="50"/>
      <c r="G179" s="52"/>
      <c r="H179" s="50"/>
    </row>
    <row r="180" spans="1:8" s="54" customFormat="1">
      <c r="A180" s="78"/>
      <c r="B180" s="50"/>
      <c r="C180" s="50"/>
      <c r="D180" s="50"/>
      <c r="E180" s="50"/>
      <c r="F180" s="50"/>
      <c r="G180" s="52"/>
      <c r="H180" s="50"/>
    </row>
    <row r="181" spans="1:8" s="54" customFormat="1">
      <c r="A181" s="78"/>
      <c r="B181" s="50"/>
      <c r="C181" s="50"/>
      <c r="D181" s="50"/>
      <c r="E181" s="50"/>
      <c r="F181" s="50"/>
      <c r="G181" s="52"/>
      <c r="H181" s="50"/>
    </row>
    <row r="182" spans="1:8" s="54" customFormat="1">
      <c r="A182" s="78"/>
      <c r="B182" s="50"/>
      <c r="C182" s="50"/>
      <c r="D182" s="50"/>
      <c r="E182" s="50"/>
      <c r="F182" s="50"/>
      <c r="G182" s="52"/>
      <c r="H182" s="50"/>
    </row>
    <row r="183" spans="1:8" s="54" customFormat="1">
      <c r="A183" s="78"/>
      <c r="B183" s="50"/>
      <c r="C183" s="50"/>
      <c r="D183" s="50"/>
      <c r="E183" s="50"/>
      <c r="F183" s="50"/>
      <c r="G183" s="52"/>
      <c r="H183" s="50"/>
    </row>
    <row r="184" spans="1:8" s="54" customFormat="1">
      <c r="A184" s="78"/>
      <c r="B184" s="50"/>
      <c r="C184" s="50"/>
      <c r="D184" s="50"/>
      <c r="E184" s="50"/>
      <c r="F184" s="50"/>
      <c r="G184" s="52"/>
      <c r="H184" s="50"/>
    </row>
    <row r="185" spans="1:8" s="54" customFormat="1">
      <c r="A185" s="78"/>
      <c r="B185" s="50"/>
      <c r="C185" s="50"/>
      <c r="D185" s="50"/>
      <c r="E185" s="50"/>
      <c r="F185" s="50"/>
      <c r="G185" s="52"/>
      <c r="H185" s="50"/>
    </row>
    <row r="186" spans="1:8" s="54" customFormat="1">
      <c r="A186" s="78"/>
      <c r="B186" s="50"/>
      <c r="C186" s="50"/>
      <c r="D186" s="50"/>
      <c r="E186" s="50"/>
      <c r="F186" s="50"/>
      <c r="G186" s="52"/>
      <c r="H186" s="50"/>
    </row>
    <row r="187" spans="1:8" s="54" customFormat="1">
      <c r="A187" s="78"/>
      <c r="B187" s="50"/>
      <c r="C187" s="50"/>
      <c r="D187" s="50"/>
      <c r="E187" s="50"/>
      <c r="F187" s="50"/>
      <c r="G187" s="52"/>
      <c r="H187" s="50"/>
    </row>
    <row r="188" spans="1:8" s="54" customFormat="1">
      <c r="A188" s="78"/>
      <c r="B188" s="50"/>
      <c r="C188" s="50"/>
      <c r="D188" s="50"/>
      <c r="E188" s="50"/>
      <c r="F188" s="50"/>
      <c r="G188" s="52"/>
      <c r="H188" s="50"/>
    </row>
    <row r="189" spans="1:8" s="54" customFormat="1">
      <c r="A189" s="78"/>
      <c r="B189" s="50"/>
      <c r="C189" s="50"/>
      <c r="D189" s="50"/>
      <c r="E189" s="50"/>
      <c r="F189" s="50"/>
      <c r="G189" s="52"/>
      <c r="H189" s="50"/>
    </row>
    <row r="190" spans="1:8" s="54" customFormat="1">
      <c r="A190" s="78"/>
      <c r="B190" s="50"/>
      <c r="C190" s="50"/>
      <c r="D190" s="50"/>
      <c r="E190" s="50"/>
      <c r="F190" s="50"/>
      <c r="G190" s="52"/>
      <c r="H190" s="50"/>
    </row>
    <row r="191" spans="1:8" s="54" customFormat="1">
      <c r="A191" s="78"/>
      <c r="B191" s="50"/>
      <c r="C191" s="50"/>
      <c r="D191" s="50"/>
      <c r="E191" s="50"/>
      <c r="F191" s="50"/>
      <c r="G191" s="52"/>
      <c r="H191" s="50"/>
    </row>
    <row r="192" spans="1:8" s="54" customFormat="1">
      <c r="A192" s="78"/>
      <c r="B192" s="50"/>
      <c r="C192" s="50"/>
      <c r="D192" s="50"/>
      <c r="E192" s="50"/>
      <c r="F192" s="50"/>
      <c r="G192" s="52"/>
      <c r="H192" s="50"/>
    </row>
    <row r="193" spans="1:8" s="54" customFormat="1">
      <c r="A193" s="78"/>
      <c r="B193" s="50"/>
      <c r="C193" s="50"/>
      <c r="D193" s="50"/>
      <c r="E193" s="50"/>
      <c r="F193" s="50"/>
      <c r="G193" s="52"/>
      <c r="H193" s="50"/>
    </row>
    <row r="194" spans="1:8" s="54" customFormat="1">
      <c r="A194" s="78"/>
      <c r="B194" s="50"/>
      <c r="C194" s="50"/>
      <c r="D194" s="50"/>
      <c r="E194" s="50"/>
      <c r="F194" s="50"/>
      <c r="G194" s="52"/>
      <c r="H194" s="50"/>
    </row>
    <row r="195" spans="1:8" s="54" customFormat="1">
      <c r="A195" s="78"/>
      <c r="B195" s="50"/>
      <c r="C195" s="50"/>
      <c r="D195" s="50"/>
      <c r="E195" s="50"/>
      <c r="F195" s="50"/>
      <c r="G195" s="52"/>
      <c r="H195" s="50"/>
    </row>
    <row r="196" spans="1:8" s="54" customFormat="1">
      <c r="A196" s="78"/>
      <c r="B196" s="50"/>
      <c r="C196" s="50"/>
      <c r="D196" s="50"/>
      <c r="E196" s="50"/>
      <c r="F196" s="50"/>
      <c r="G196" s="52"/>
      <c r="H196" s="50"/>
    </row>
    <row r="197" spans="1:8" s="54" customFormat="1">
      <c r="A197" s="78"/>
      <c r="B197" s="50"/>
      <c r="C197" s="50"/>
      <c r="D197" s="50"/>
      <c r="E197" s="50"/>
      <c r="F197" s="50"/>
      <c r="G197" s="52"/>
      <c r="H197" s="50"/>
    </row>
    <row r="198" spans="1:8" s="54" customFormat="1">
      <c r="A198" s="78"/>
      <c r="B198" s="50"/>
      <c r="C198" s="50"/>
      <c r="D198" s="50"/>
      <c r="E198" s="50"/>
      <c r="F198" s="50"/>
      <c r="G198" s="52"/>
      <c r="H198" s="50"/>
    </row>
    <row r="199" spans="1:8" s="54" customFormat="1">
      <c r="A199" s="78"/>
      <c r="B199" s="50"/>
      <c r="C199" s="50"/>
      <c r="D199" s="50"/>
      <c r="E199" s="50"/>
      <c r="F199" s="50"/>
      <c r="G199" s="52"/>
      <c r="H199" s="50"/>
    </row>
    <row r="200" spans="1:8" s="54" customFormat="1">
      <c r="A200" s="78"/>
      <c r="B200" s="50"/>
      <c r="C200" s="50"/>
      <c r="D200" s="50"/>
      <c r="E200" s="50"/>
      <c r="F200" s="50"/>
      <c r="G200" s="52"/>
      <c r="H200" s="50"/>
    </row>
    <row r="201" spans="1:8" s="54" customFormat="1">
      <c r="A201" s="78"/>
      <c r="B201" s="50"/>
      <c r="C201" s="50"/>
      <c r="D201" s="50"/>
      <c r="E201" s="50"/>
      <c r="F201" s="50"/>
      <c r="G201" s="52"/>
      <c r="H201" s="50"/>
    </row>
    <row r="202" spans="1:8" s="54" customFormat="1">
      <c r="A202" s="78"/>
      <c r="B202" s="50"/>
      <c r="C202" s="50"/>
      <c r="D202" s="50"/>
      <c r="E202" s="50"/>
      <c r="F202" s="50"/>
      <c r="G202" s="52"/>
      <c r="H202" s="50"/>
    </row>
    <row r="203" spans="1:8" s="54" customFormat="1">
      <c r="A203" s="78"/>
      <c r="B203" s="50"/>
      <c r="C203" s="50"/>
      <c r="D203" s="50"/>
      <c r="E203" s="50"/>
      <c r="F203" s="50"/>
      <c r="G203" s="52"/>
      <c r="H203" s="50"/>
    </row>
    <row r="204" spans="1:8" s="54" customFormat="1">
      <c r="A204" s="78"/>
      <c r="B204" s="50"/>
      <c r="C204" s="50"/>
      <c r="D204" s="50"/>
      <c r="E204" s="50"/>
      <c r="F204" s="50"/>
      <c r="G204" s="52"/>
      <c r="H204" s="50"/>
    </row>
    <row r="205" spans="1:8" s="54" customFormat="1">
      <c r="A205" s="78"/>
      <c r="B205" s="50"/>
      <c r="C205" s="50"/>
      <c r="D205" s="50"/>
      <c r="E205" s="50"/>
      <c r="F205" s="50"/>
      <c r="G205" s="52"/>
      <c r="H205" s="50"/>
    </row>
    <row r="206" spans="1:8" s="54" customFormat="1">
      <c r="A206" s="78"/>
      <c r="B206" s="50"/>
      <c r="C206" s="50"/>
      <c r="D206" s="50"/>
      <c r="E206" s="50"/>
      <c r="F206" s="50"/>
      <c r="G206" s="52"/>
      <c r="H206" s="50"/>
    </row>
    <row r="207" spans="1:8" s="54" customFormat="1">
      <c r="A207" s="78"/>
      <c r="B207" s="50"/>
      <c r="C207" s="50"/>
      <c r="D207" s="50"/>
      <c r="E207" s="50"/>
      <c r="F207" s="50"/>
      <c r="G207" s="52"/>
      <c r="H207" s="50"/>
    </row>
    <row r="208" spans="1:8" s="54" customFormat="1">
      <c r="A208" s="78"/>
      <c r="B208" s="50"/>
      <c r="C208" s="50"/>
      <c r="D208" s="50"/>
      <c r="E208" s="50"/>
      <c r="F208" s="50"/>
      <c r="G208" s="52"/>
      <c r="H208" s="50"/>
    </row>
    <row r="209" spans="1:8" s="54" customFormat="1">
      <c r="A209" s="78"/>
      <c r="B209" s="50"/>
      <c r="C209" s="50"/>
      <c r="D209" s="50"/>
      <c r="E209" s="50"/>
      <c r="F209" s="50"/>
      <c r="G209" s="52"/>
      <c r="H209" s="50"/>
    </row>
    <row r="210" spans="1:8" s="54" customFormat="1">
      <c r="A210" s="78"/>
      <c r="B210" s="50"/>
      <c r="C210" s="50"/>
      <c r="D210" s="50"/>
      <c r="E210" s="50"/>
      <c r="F210" s="50"/>
      <c r="G210" s="52"/>
      <c r="H210" s="50"/>
    </row>
    <row r="211" spans="1:8" s="54" customFormat="1">
      <c r="A211" s="78"/>
      <c r="B211" s="50"/>
      <c r="C211" s="50"/>
      <c r="D211" s="50"/>
      <c r="E211" s="50"/>
      <c r="F211" s="50"/>
      <c r="G211" s="52"/>
      <c r="H211" s="50"/>
    </row>
    <row r="212" spans="1:8" s="54" customFormat="1">
      <c r="A212" s="78"/>
      <c r="B212" s="50"/>
      <c r="C212" s="50"/>
      <c r="D212" s="50"/>
      <c r="E212" s="50"/>
      <c r="F212" s="50"/>
      <c r="G212" s="52"/>
      <c r="H212" s="50"/>
    </row>
    <row r="213" spans="1:8" s="54" customFormat="1">
      <c r="A213" s="78"/>
      <c r="B213" s="50"/>
      <c r="C213" s="50"/>
      <c r="D213" s="50"/>
      <c r="E213" s="50"/>
      <c r="F213" s="50"/>
      <c r="G213" s="52"/>
      <c r="H213" s="50"/>
    </row>
    <row r="214" spans="1:8" s="54" customFormat="1">
      <c r="A214" s="78"/>
      <c r="B214" s="50"/>
      <c r="C214" s="50"/>
      <c r="D214" s="50"/>
      <c r="E214" s="50"/>
      <c r="F214" s="50"/>
      <c r="G214" s="52"/>
      <c r="H214" s="50"/>
    </row>
    <row r="215" spans="1:8" s="54" customFormat="1">
      <c r="A215" s="78"/>
      <c r="B215" s="50"/>
      <c r="C215" s="50"/>
      <c r="D215" s="50"/>
      <c r="E215" s="50"/>
      <c r="F215" s="50"/>
      <c r="G215" s="52"/>
      <c r="H215" s="50"/>
    </row>
    <row r="216" spans="1:8" s="54" customFormat="1">
      <c r="A216" s="78"/>
      <c r="B216" s="50"/>
      <c r="C216" s="50"/>
      <c r="D216" s="50"/>
      <c r="E216" s="50"/>
      <c r="F216" s="50"/>
      <c r="G216" s="52"/>
      <c r="H216" s="50"/>
    </row>
    <row r="217" spans="1:8" s="54" customFormat="1">
      <c r="A217" s="78"/>
      <c r="B217" s="50"/>
      <c r="C217" s="50"/>
      <c r="D217" s="50"/>
      <c r="E217" s="50"/>
      <c r="F217" s="50"/>
      <c r="G217" s="52"/>
      <c r="H217" s="50"/>
    </row>
    <row r="218" spans="1:8" s="54" customFormat="1">
      <c r="A218" s="78"/>
      <c r="B218" s="50"/>
      <c r="C218" s="50"/>
      <c r="D218" s="50"/>
      <c r="E218" s="50"/>
      <c r="F218" s="50"/>
      <c r="G218" s="52"/>
      <c r="H218" s="50"/>
    </row>
    <row r="219" spans="1:8" s="54" customFormat="1">
      <c r="A219" s="78"/>
      <c r="B219" s="50"/>
      <c r="C219" s="50"/>
      <c r="D219" s="50"/>
      <c r="E219" s="50"/>
      <c r="F219" s="50"/>
      <c r="G219" s="52"/>
      <c r="H219" s="50"/>
    </row>
    <row r="220" spans="1:8" s="54" customFormat="1">
      <c r="A220" s="78"/>
      <c r="B220" s="50"/>
      <c r="C220" s="50"/>
      <c r="D220" s="50"/>
      <c r="E220" s="50"/>
      <c r="F220" s="50"/>
      <c r="G220" s="52"/>
      <c r="H220" s="50"/>
    </row>
    <row r="221" spans="1:8" s="54" customFormat="1">
      <c r="A221" s="78"/>
      <c r="B221" s="50"/>
      <c r="C221" s="50"/>
      <c r="D221" s="50"/>
      <c r="E221" s="50"/>
      <c r="F221" s="50"/>
      <c r="G221" s="52"/>
      <c r="H221" s="50"/>
    </row>
    <row r="222" spans="1:8" s="54" customFormat="1">
      <c r="A222" s="78"/>
      <c r="B222" s="50"/>
      <c r="C222" s="50"/>
      <c r="D222" s="50"/>
      <c r="E222" s="50"/>
      <c r="F222" s="50"/>
      <c r="G222" s="52"/>
      <c r="H222" s="50"/>
    </row>
    <row r="223" spans="1:8" s="54" customFormat="1">
      <c r="A223" s="78"/>
      <c r="B223" s="50"/>
      <c r="C223" s="50"/>
      <c r="D223" s="50"/>
      <c r="E223" s="50"/>
      <c r="F223" s="50"/>
      <c r="G223" s="52"/>
      <c r="H223" s="50"/>
    </row>
    <row r="224" spans="1:8" s="54" customFormat="1">
      <c r="A224" s="78"/>
      <c r="B224" s="50"/>
      <c r="C224" s="50"/>
      <c r="D224" s="50"/>
      <c r="E224" s="50"/>
      <c r="F224" s="50"/>
      <c r="G224" s="52"/>
      <c r="H224" s="50"/>
    </row>
    <row r="225" spans="1:8" s="54" customFormat="1">
      <c r="A225" s="78"/>
      <c r="B225" s="50"/>
      <c r="C225" s="50"/>
      <c r="D225" s="50"/>
      <c r="E225" s="50"/>
      <c r="F225" s="50"/>
      <c r="G225" s="52"/>
      <c r="H225" s="50"/>
    </row>
    <row r="226" spans="1:8" s="54" customFormat="1">
      <c r="A226" s="78"/>
      <c r="B226" s="50"/>
      <c r="C226" s="50"/>
      <c r="D226" s="50"/>
      <c r="E226" s="50"/>
      <c r="F226" s="50"/>
      <c r="G226" s="52"/>
      <c r="H226" s="50"/>
    </row>
    <row r="227" spans="1:8" s="54" customFormat="1">
      <c r="A227" s="78"/>
      <c r="B227" s="50"/>
      <c r="C227" s="50"/>
      <c r="D227" s="50"/>
      <c r="E227" s="50"/>
      <c r="F227" s="50"/>
      <c r="G227" s="52"/>
      <c r="H227" s="50"/>
    </row>
    <row r="228" spans="1:8" s="54" customFormat="1">
      <c r="A228" s="78"/>
      <c r="B228" s="50"/>
      <c r="C228" s="50"/>
      <c r="D228" s="50"/>
      <c r="E228" s="50"/>
      <c r="F228" s="50"/>
      <c r="G228" s="52"/>
      <c r="H228" s="50"/>
    </row>
    <row r="229" spans="1:8" s="54" customFormat="1">
      <c r="A229" s="78"/>
      <c r="B229" s="50"/>
      <c r="C229" s="50"/>
      <c r="D229" s="50"/>
      <c r="E229" s="50"/>
      <c r="F229" s="50"/>
      <c r="G229" s="52"/>
      <c r="H229" s="50"/>
    </row>
    <row r="230" spans="1:8" s="54" customFormat="1">
      <c r="A230" s="78"/>
      <c r="B230" s="50"/>
      <c r="C230" s="50"/>
      <c r="D230" s="50"/>
      <c r="E230" s="50"/>
      <c r="F230" s="50"/>
      <c r="G230" s="52"/>
      <c r="H230" s="50"/>
    </row>
    <row r="231" spans="1:8" s="54" customFormat="1">
      <c r="A231" s="78"/>
      <c r="B231" s="50"/>
      <c r="C231" s="50"/>
      <c r="D231" s="50"/>
      <c r="E231" s="50"/>
      <c r="F231" s="50"/>
      <c r="G231" s="52"/>
      <c r="H231" s="50"/>
    </row>
    <row r="232" spans="1:8" s="54" customFormat="1">
      <c r="A232" s="78"/>
      <c r="B232" s="50"/>
      <c r="C232" s="50"/>
      <c r="D232" s="50"/>
      <c r="E232" s="50"/>
      <c r="F232" s="50"/>
      <c r="G232" s="52"/>
      <c r="H232" s="50"/>
    </row>
    <row r="233" spans="1:8" s="54" customFormat="1">
      <c r="A233" s="78"/>
      <c r="B233" s="50"/>
      <c r="C233" s="50"/>
      <c r="D233" s="50"/>
      <c r="E233" s="50"/>
      <c r="F233" s="50"/>
      <c r="G233" s="52"/>
      <c r="H233" s="50"/>
    </row>
    <row r="234" spans="1:8" s="54" customFormat="1">
      <c r="A234" s="78"/>
      <c r="B234" s="50"/>
      <c r="C234" s="50"/>
      <c r="D234" s="50"/>
      <c r="E234" s="50"/>
      <c r="F234" s="50"/>
      <c r="G234" s="52"/>
      <c r="H234" s="50"/>
    </row>
    <row r="235" spans="1:8" s="54" customFormat="1">
      <c r="A235" s="78"/>
      <c r="B235" s="50"/>
      <c r="C235" s="50"/>
      <c r="D235" s="50"/>
      <c r="E235" s="50"/>
      <c r="F235" s="50"/>
      <c r="G235" s="52"/>
      <c r="H235" s="50"/>
    </row>
    <row r="236" spans="1:8" s="54" customFormat="1">
      <c r="A236" s="78"/>
      <c r="B236" s="50"/>
      <c r="C236" s="50"/>
      <c r="D236" s="50"/>
      <c r="E236" s="50"/>
      <c r="F236" s="50"/>
      <c r="G236" s="52"/>
      <c r="H236" s="50"/>
    </row>
    <row r="237" spans="1:8" s="54" customFormat="1">
      <c r="A237" s="78"/>
      <c r="B237" s="50"/>
      <c r="C237" s="50"/>
      <c r="D237" s="50"/>
      <c r="E237" s="50"/>
      <c r="F237" s="50"/>
      <c r="G237" s="52"/>
      <c r="H237" s="50"/>
    </row>
    <row r="238" spans="1:8" s="54" customFormat="1">
      <c r="A238" s="78"/>
      <c r="B238" s="50"/>
      <c r="C238" s="50"/>
      <c r="D238" s="50"/>
      <c r="E238" s="50"/>
      <c r="F238" s="50"/>
      <c r="G238" s="52"/>
      <c r="H238" s="50"/>
    </row>
    <row r="239" spans="1:8" s="54" customFormat="1">
      <c r="A239" s="78"/>
      <c r="B239" s="50"/>
      <c r="C239" s="50"/>
      <c r="D239" s="50"/>
      <c r="E239" s="50"/>
      <c r="F239" s="50"/>
      <c r="G239" s="52"/>
      <c r="H239" s="50"/>
    </row>
    <row r="240" spans="1:8" s="54" customFormat="1">
      <c r="A240" s="78"/>
      <c r="B240" s="50"/>
      <c r="C240" s="50"/>
      <c r="D240" s="50"/>
      <c r="E240" s="50"/>
      <c r="F240" s="50"/>
      <c r="G240" s="52"/>
      <c r="H240" s="50"/>
    </row>
    <row r="241" spans="1:8" s="54" customFormat="1">
      <c r="A241" s="78"/>
      <c r="B241" s="50"/>
      <c r="C241" s="50"/>
      <c r="D241" s="50"/>
      <c r="E241" s="50"/>
      <c r="F241" s="50"/>
      <c r="G241" s="52"/>
      <c r="H241" s="50"/>
    </row>
    <row r="242" spans="1:8" s="54" customFormat="1">
      <c r="A242" s="78"/>
      <c r="B242" s="50"/>
      <c r="C242" s="50"/>
      <c r="D242" s="50"/>
      <c r="E242" s="50"/>
      <c r="F242" s="50"/>
      <c r="G242" s="52"/>
      <c r="H242" s="50"/>
    </row>
    <row r="243" spans="1:8" s="54" customFormat="1">
      <c r="A243" s="78"/>
      <c r="B243" s="50"/>
      <c r="C243" s="50"/>
      <c r="D243" s="50"/>
      <c r="E243" s="50"/>
      <c r="F243" s="50"/>
      <c r="G243" s="52"/>
      <c r="H243" s="50"/>
    </row>
    <row r="244" spans="1:8" s="54" customFormat="1">
      <c r="A244" s="78"/>
      <c r="B244" s="50"/>
      <c r="C244" s="50"/>
      <c r="D244" s="50"/>
      <c r="E244" s="50"/>
      <c r="F244" s="50"/>
      <c r="G244" s="52"/>
      <c r="H244" s="50"/>
    </row>
    <row r="245" spans="1:8" s="54" customFormat="1">
      <c r="A245" s="78"/>
      <c r="B245" s="50"/>
      <c r="C245" s="50"/>
      <c r="D245" s="50"/>
      <c r="E245" s="50"/>
      <c r="F245" s="50"/>
      <c r="G245" s="52"/>
      <c r="H245" s="50"/>
    </row>
    <row r="246" spans="1:8" s="54" customFormat="1">
      <c r="A246" s="78"/>
      <c r="B246" s="50"/>
      <c r="C246" s="50"/>
      <c r="D246" s="50"/>
      <c r="E246" s="50"/>
      <c r="F246" s="50"/>
      <c r="G246" s="52"/>
      <c r="H246" s="50"/>
    </row>
    <row r="247" spans="1:8" s="54" customFormat="1">
      <c r="A247" s="78"/>
      <c r="B247" s="50"/>
      <c r="C247" s="50"/>
      <c r="D247" s="50"/>
      <c r="E247" s="50"/>
      <c r="F247" s="50"/>
      <c r="G247" s="52"/>
      <c r="H247" s="50"/>
    </row>
    <row r="248" spans="1:8" s="54" customFormat="1">
      <c r="A248" s="78"/>
      <c r="B248" s="50"/>
      <c r="C248" s="50"/>
      <c r="D248" s="50"/>
      <c r="E248" s="50"/>
      <c r="F248" s="50"/>
      <c r="G248" s="52"/>
      <c r="H248" s="50"/>
    </row>
    <row r="249" spans="1:8" s="54" customFormat="1">
      <c r="A249" s="78"/>
      <c r="B249" s="50"/>
      <c r="C249" s="50"/>
      <c r="D249" s="50"/>
      <c r="E249" s="50"/>
      <c r="F249" s="50"/>
      <c r="G249" s="52"/>
      <c r="H249" s="50"/>
    </row>
    <row r="250" spans="1:8" s="54" customFormat="1">
      <c r="A250" s="78"/>
      <c r="B250" s="50"/>
      <c r="C250" s="50"/>
      <c r="D250" s="50"/>
      <c r="E250" s="50"/>
      <c r="F250" s="50"/>
      <c r="G250" s="52"/>
      <c r="H250" s="50"/>
    </row>
    <row r="251" spans="1:8" s="54" customFormat="1">
      <c r="A251" s="78"/>
      <c r="B251" s="50"/>
      <c r="C251" s="50"/>
      <c r="D251" s="50"/>
      <c r="E251" s="50"/>
      <c r="F251" s="50"/>
      <c r="G251" s="52"/>
      <c r="H251" s="50"/>
    </row>
    <row r="252" spans="1:8" s="54" customFormat="1">
      <c r="A252" s="78"/>
      <c r="B252" s="50"/>
      <c r="C252" s="50"/>
      <c r="D252" s="50"/>
      <c r="E252" s="50"/>
      <c r="F252" s="50"/>
      <c r="G252" s="52"/>
      <c r="H252" s="50"/>
    </row>
    <row r="253" spans="1:8" s="54" customFormat="1">
      <c r="A253" s="78"/>
      <c r="B253" s="50"/>
      <c r="C253" s="50"/>
      <c r="D253" s="50"/>
      <c r="E253" s="50"/>
      <c r="F253" s="50"/>
      <c r="G253" s="52"/>
      <c r="H253" s="50"/>
    </row>
    <row r="254" spans="1:8" s="54" customFormat="1">
      <c r="A254" s="78"/>
      <c r="B254" s="50"/>
      <c r="C254" s="50"/>
      <c r="D254" s="50"/>
      <c r="E254" s="50"/>
      <c r="F254" s="50"/>
      <c r="G254" s="52"/>
      <c r="H254" s="50"/>
    </row>
    <row r="255" spans="1:8" s="54" customFormat="1">
      <c r="A255" s="78"/>
      <c r="B255" s="50"/>
      <c r="C255" s="50"/>
      <c r="D255" s="50"/>
      <c r="E255" s="50"/>
      <c r="F255" s="50"/>
      <c r="G255" s="52"/>
      <c r="H255" s="50"/>
    </row>
    <row r="256" spans="1:8" s="54" customFormat="1">
      <c r="A256" s="78"/>
      <c r="B256" s="50"/>
      <c r="C256" s="50"/>
      <c r="D256" s="50"/>
      <c r="E256" s="50"/>
      <c r="F256" s="50"/>
      <c r="G256" s="52"/>
      <c r="H256" s="50"/>
    </row>
    <row r="257" spans="1:8" s="54" customFormat="1">
      <c r="A257" s="78"/>
      <c r="B257" s="50"/>
      <c r="C257" s="50"/>
      <c r="D257" s="50"/>
      <c r="E257" s="50"/>
      <c r="F257" s="50"/>
      <c r="G257" s="52"/>
      <c r="H257" s="50"/>
    </row>
    <row r="258" spans="1:8" s="54" customFormat="1">
      <c r="A258" s="78"/>
      <c r="B258" s="50"/>
      <c r="C258" s="50"/>
      <c r="D258" s="50"/>
      <c r="E258" s="50"/>
      <c r="F258" s="50"/>
      <c r="G258" s="52"/>
      <c r="H258" s="50"/>
    </row>
    <row r="259" spans="1:8" s="54" customFormat="1">
      <c r="A259" s="78"/>
      <c r="B259" s="50"/>
      <c r="C259" s="50"/>
      <c r="D259" s="50"/>
      <c r="E259" s="50"/>
      <c r="F259" s="50"/>
      <c r="G259" s="52"/>
      <c r="H259" s="50"/>
    </row>
    <row r="260" spans="1:8" s="54" customFormat="1">
      <c r="A260" s="78"/>
      <c r="B260" s="50"/>
      <c r="C260" s="50"/>
      <c r="D260" s="50"/>
      <c r="E260" s="50"/>
      <c r="F260" s="50"/>
      <c r="G260" s="52"/>
      <c r="H260" s="50"/>
    </row>
    <row r="261" spans="1:8" s="54" customFormat="1">
      <c r="A261" s="78"/>
      <c r="B261" s="50"/>
      <c r="C261" s="50"/>
      <c r="D261" s="50"/>
      <c r="E261" s="50"/>
      <c r="F261" s="50"/>
      <c r="G261" s="52"/>
      <c r="H261" s="50"/>
    </row>
    <row r="262" spans="1:8" s="54" customFormat="1">
      <c r="A262" s="78"/>
      <c r="B262" s="50"/>
      <c r="C262" s="50"/>
      <c r="D262" s="50"/>
      <c r="E262" s="50"/>
      <c r="F262" s="50"/>
      <c r="G262" s="52"/>
      <c r="H262" s="50"/>
    </row>
    <row r="263" spans="1:8" s="54" customFormat="1">
      <c r="A263" s="78"/>
      <c r="B263" s="50"/>
      <c r="C263" s="50"/>
      <c r="D263" s="50"/>
      <c r="E263" s="50"/>
      <c r="F263" s="50"/>
      <c r="G263" s="52"/>
      <c r="H263" s="50"/>
    </row>
    <row r="264" spans="1:8" s="54" customFormat="1">
      <c r="A264" s="78"/>
      <c r="B264" s="50"/>
      <c r="C264" s="50"/>
      <c r="D264" s="50"/>
      <c r="E264" s="50"/>
      <c r="F264" s="50"/>
      <c r="G264" s="52"/>
      <c r="H264" s="50"/>
    </row>
    <row r="265" spans="1:8" s="54" customFormat="1">
      <c r="A265" s="78"/>
      <c r="B265" s="50"/>
      <c r="C265" s="50"/>
      <c r="D265" s="50"/>
      <c r="E265" s="50"/>
      <c r="F265" s="50"/>
      <c r="G265" s="52"/>
      <c r="H265" s="50"/>
    </row>
    <row r="266" spans="1:8" s="54" customFormat="1">
      <c r="A266" s="78"/>
      <c r="B266" s="50"/>
      <c r="C266" s="50"/>
      <c r="D266" s="50"/>
      <c r="E266" s="50"/>
      <c r="F266" s="50"/>
      <c r="G266" s="52"/>
      <c r="H266" s="50"/>
    </row>
    <row r="267" spans="1:8" s="54" customFormat="1">
      <c r="A267" s="78"/>
      <c r="B267" s="50"/>
      <c r="C267" s="50"/>
      <c r="D267" s="50"/>
      <c r="E267" s="50"/>
      <c r="F267" s="50"/>
      <c r="G267" s="52"/>
      <c r="H267" s="50"/>
    </row>
    <row r="268" spans="1:8" s="54" customFormat="1">
      <c r="A268" s="78"/>
      <c r="B268" s="50"/>
      <c r="C268" s="50"/>
      <c r="D268" s="50"/>
      <c r="E268" s="50"/>
      <c r="F268" s="50"/>
      <c r="G268" s="52"/>
      <c r="H268" s="50"/>
    </row>
    <row r="269" spans="1:8" s="54" customFormat="1">
      <c r="A269" s="78"/>
      <c r="B269" s="50"/>
      <c r="C269" s="50"/>
      <c r="D269" s="50"/>
      <c r="E269" s="50"/>
      <c r="F269" s="50"/>
      <c r="G269" s="52"/>
      <c r="H269" s="50"/>
    </row>
    <row r="270" spans="1:8" s="54" customFormat="1">
      <c r="A270" s="78"/>
      <c r="B270" s="50"/>
      <c r="C270" s="50"/>
      <c r="D270" s="50"/>
      <c r="E270" s="50"/>
      <c r="F270" s="50"/>
      <c r="G270" s="52"/>
      <c r="H270" s="50"/>
    </row>
    <row r="271" spans="1:8" s="54" customFormat="1">
      <c r="A271" s="78"/>
      <c r="B271" s="50"/>
      <c r="C271" s="50"/>
      <c r="D271" s="50"/>
      <c r="E271" s="50"/>
      <c r="F271" s="50"/>
      <c r="G271" s="52"/>
      <c r="H271" s="50"/>
    </row>
    <row r="272" spans="1:8" s="54" customFormat="1">
      <c r="A272" s="78"/>
      <c r="B272" s="50"/>
      <c r="C272" s="50"/>
      <c r="D272" s="50"/>
      <c r="E272" s="50"/>
      <c r="F272" s="50"/>
      <c r="G272" s="52"/>
      <c r="H272" s="50"/>
    </row>
    <row r="273" spans="1:8" s="54" customFormat="1">
      <c r="A273" s="78"/>
      <c r="B273" s="50"/>
      <c r="C273" s="50"/>
      <c r="D273" s="50"/>
      <c r="E273" s="50"/>
      <c r="F273" s="50"/>
      <c r="G273" s="52"/>
      <c r="H273" s="50"/>
    </row>
    <row r="274" spans="1:8" s="54" customFormat="1">
      <c r="A274" s="78"/>
      <c r="B274" s="50"/>
      <c r="C274" s="50"/>
      <c r="D274" s="50"/>
      <c r="E274" s="50"/>
      <c r="F274" s="50"/>
      <c r="G274" s="52"/>
      <c r="H274" s="50"/>
    </row>
    <row r="275" spans="1:8" s="54" customFormat="1">
      <c r="A275" s="78"/>
      <c r="B275" s="50"/>
      <c r="C275" s="50"/>
      <c r="D275" s="50"/>
      <c r="E275" s="50"/>
      <c r="F275" s="50"/>
      <c r="G275" s="52"/>
      <c r="H275" s="50"/>
    </row>
    <row r="276" spans="1:8" s="54" customFormat="1">
      <c r="A276" s="78"/>
      <c r="B276" s="50"/>
      <c r="C276" s="50"/>
      <c r="D276" s="50"/>
      <c r="E276" s="50"/>
      <c r="F276" s="50"/>
      <c r="G276" s="52"/>
      <c r="H276" s="50"/>
    </row>
    <row r="277" spans="1:8" s="54" customFormat="1">
      <c r="A277" s="78"/>
      <c r="B277" s="50"/>
      <c r="C277" s="50"/>
      <c r="D277" s="50"/>
      <c r="E277" s="50"/>
      <c r="F277" s="50"/>
      <c r="G277" s="52"/>
      <c r="H277" s="50"/>
    </row>
    <row r="278" spans="1:8" s="54" customFormat="1">
      <c r="A278" s="78"/>
      <c r="B278" s="50"/>
      <c r="C278" s="50"/>
      <c r="D278" s="50"/>
      <c r="E278" s="50"/>
      <c r="F278" s="50"/>
      <c r="G278" s="52"/>
      <c r="H278" s="50"/>
    </row>
    <row r="279" spans="1:8" s="54" customFormat="1">
      <c r="A279" s="78"/>
      <c r="B279" s="50"/>
      <c r="C279" s="50"/>
      <c r="D279" s="50"/>
      <c r="E279" s="50"/>
      <c r="F279" s="50"/>
      <c r="G279" s="52"/>
      <c r="H279" s="50"/>
    </row>
    <row r="280" spans="1:8" s="54" customFormat="1">
      <c r="A280" s="78"/>
      <c r="B280" s="50"/>
      <c r="C280" s="50"/>
      <c r="D280" s="50"/>
      <c r="E280" s="50"/>
      <c r="F280" s="50"/>
      <c r="G280" s="52"/>
      <c r="H280" s="50"/>
    </row>
    <row r="281" spans="1:8" s="54" customFormat="1">
      <c r="A281" s="78"/>
      <c r="B281" s="50"/>
      <c r="C281" s="50"/>
      <c r="D281" s="50"/>
      <c r="E281" s="50"/>
      <c r="F281" s="50"/>
      <c r="G281" s="52"/>
      <c r="H281" s="50"/>
    </row>
    <row r="282" spans="1:8" s="54" customFormat="1">
      <c r="A282" s="78"/>
      <c r="B282" s="50"/>
      <c r="C282" s="50"/>
      <c r="D282" s="50"/>
      <c r="E282" s="50"/>
      <c r="F282" s="50"/>
      <c r="G282" s="52"/>
      <c r="H282" s="50"/>
    </row>
    <row r="283" spans="1:8" s="54" customFormat="1">
      <c r="A283" s="78"/>
      <c r="B283" s="50"/>
      <c r="C283" s="50"/>
      <c r="D283" s="50"/>
      <c r="E283" s="50"/>
      <c r="F283" s="50"/>
      <c r="G283" s="52"/>
      <c r="H283" s="50"/>
    </row>
    <row r="284" spans="1:8" s="54" customFormat="1">
      <c r="A284" s="78"/>
      <c r="B284" s="50"/>
      <c r="C284" s="50"/>
      <c r="D284" s="50"/>
      <c r="E284" s="50"/>
      <c r="F284" s="50"/>
      <c r="G284" s="52"/>
      <c r="H284" s="50"/>
    </row>
    <row r="285" spans="1:8" s="54" customFormat="1">
      <c r="A285" s="78"/>
      <c r="B285" s="50"/>
      <c r="C285" s="50"/>
      <c r="D285" s="50"/>
      <c r="E285" s="50"/>
      <c r="F285" s="50"/>
      <c r="G285" s="52"/>
      <c r="H285" s="50"/>
    </row>
    <row r="286" spans="1:8" s="54" customFormat="1">
      <c r="A286" s="78"/>
      <c r="B286" s="50"/>
      <c r="C286" s="50"/>
      <c r="D286" s="50"/>
      <c r="E286" s="50"/>
      <c r="F286" s="50"/>
      <c r="G286" s="52"/>
      <c r="H286" s="50"/>
    </row>
    <row r="287" spans="1:8" s="54" customFormat="1">
      <c r="A287" s="78"/>
      <c r="B287" s="50"/>
      <c r="C287" s="50"/>
      <c r="D287" s="50"/>
      <c r="E287" s="50"/>
      <c r="F287" s="50"/>
      <c r="G287" s="52"/>
      <c r="H287" s="50"/>
    </row>
    <row r="288" spans="1:8" s="54" customFormat="1">
      <c r="A288" s="78"/>
      <c r="B288" s="50"/>
      <c r="C288" s="50"/>
      <c r="D288" s="50"/>
      <c r="E288" s="50"/>
      <c r="F288" s="50"/>
      <c r="G288" s="52"/>
      <c r="H288" s="50"/>
    </row>
    <row r="289" spans="1:8" s="54" customFormat="1">
      <c r="A289" s="78"/>
      <c r="B289" s="50"/>
      <c r="C289" s="50"/>
      <c r="D289" s="50"/>
      <c r="E289" s="50"/>
      <c r="F289" s="50"/>
      <c r="G289" s="52"/>
      <c r="H289" s="50"/>
    </row>
    <row r="290" spans="1:8" s="54" customFormat="1">
      <c r="A290" s="78"/>
      <c r="B290" s="50"/>
      <c r="C290" s="50"/>
      <c r="D290" s="50"/>
      <c r="E290" s="50"/>
      <c r="F290" s="50"/>
      <c r="G290" s="52"/>
      <c r="H290" s="50"/>
    </row>
    <row r="291" spans="1:8" s="54" customFormat="1">
      <c r="A291" s="78"/>
      <c r="B291" s="50"/>
      <c r="C291" s="50"/>
      <c r="D291" s="50"/>
      <c r="E291" s="50"/>
      <c r="F291" s="50"/>
      <c r="G291" s="52"/>
      <c r="H291" s="50"/>
    </row>
    <row r="292" spans="1:8" s="54" customFormat="1">
      <c r="A292" s="78"/>
      <c r="B292" s="50"/>
      <c r="C292" s="50"/>
      <c r="D292" s="50"/>
      <c r="E292" s="50"/>
      <c r="F292" s="50"/>
      <c r="G292" s="52"/>
      <c r="H292" s="50"/>
    </row>
    <row r="293" spans="1:8" s="54" customFormat="1">
      <c r="A293" s="78"/>
      <c r="B293" s="50"/>
      <c r="C293" s="50"/>
      <c r="D293" s="50"/>
      <c r="E293" s="50"/>
      <c r="F293" s="50"/>
      <c r="G293" s="52"/>
      <c r="H293" s="50"/>
    </row>
    <row r="294" spans="1:8" s="54" customFormat="1">
      <c r="A294" s="78"/>
      <c r="B294" s="50"/>
      <c r="C294" s="50"/>
      <c r="D294" s="50"/>
      <c r="E294" s="50"/>
      <c r="F294" s="50"/>
      <c r="G294" s="52"/>
      <c r="H294" s="50"/>
    </row>
    <row r="295" spans="1:8" s="54" customFormat="1">
      <c r="A295" s="78"/>
      <c r="B295" s="50"/>
      <c r="C295" s="50"/>
      <c r="D295" s="50"/>
      <c r="E295" s="50"/>
      <c r="F295" s="50"/>
      <c r="G295" s="52"/>
      <c r="H295" s="50"/>
    </row>
    <row r="296" spans="1:8" s="54" customFormat="1">
      <c r="A296" s="78"/>
      <c r="B296" s="50"/>
      <c r="C296" s="50"/>
      <c r="D296" s="50"/>
      <c r="E296" s="50"/>
      <c r="F296" s="50"/>
      <c r="G296" s="52"/>
      <c r="H296" s="50"/>
    </row>
    <row r="297" spans="1:8" s="54" customFormat="1">
      <c r="A297" s="78"/>
      <c r="B297" s="50"/>
      <c r="C297" s="50"/>
      <c r="D297" s="50"/>
      <c r="E297" s="50"/>
      <c r="F297" s="50"/>
      <c r="G297" s="52"/>
      <c r="H297" s="50"/>
    </row>
    <row r="298" spans="1:8" s="54" customFormat="1">
      <c r="A298" s="78"/>
      <c r="B298" s="50"/>
      <c r="C298" s="50"/>
      <c r="D298" s="50"/>
      <c r="E298" s="50"/>
      <c r="F298" s="50"/>
      <c r="G298" s="52"/>
      <c r="H298" s="50"/>
    </row>
    <row r="299" spans="1:8" s="54" customFormat="1">
      <c r="A299" s="78"/>
      <c r="B299" s="50"/>
      <c r="C299" s="50"/>
      <c r="D299" s="50"/>
      <c r="E299" s="50"/>
      <c r="F299" s="50"/>
      <c r="G299" s="52"/>
      <c r="H299" s="50"/>
    </row>
    <row r="300" spans="1:8" s="54" customFormat="1">
      <c r="A300" s="78"/>
      <c r="B300" s="50"/>
      <c r="C300" s="50"/>
      <c r="D300" s="50"/>
      <c r="E300" s="50"/>
      <c r="F300" s="50"/>
      <c r="G300" s="52"/>
      <c r="H300" s="50"/>
    </row>
    <row r="301" spans="1:8" s="54" customFormat="1">
      <c r="A301" s="78"/>
      <c r="B301" s="50"/>
      <c r="C301" s="50"/>
      <c r="D301" s="50"/>
      <c r="E301" s="50"/>
      <c r="F301" s="50"/>
      <c r="G301" s="52"/>
      <c r="H301" s="50"/>
    </row>
    <row r="302" spans="1:8" s="54" customFormat="1">
      <c r="A302" s="78"/>
      <c r="B302" s="50"/>
      <c r="C302" s="50"/>
      <c r="D302" s="50"/>
      <c r="E302" s="50"/>
      <c r="F302" s="50"/>
      <c r="G302" s="52"/>
      <c r="H302" s="50"/>
    </row>
    <row r="303" spans="1:8" s="54" customFormat="1">
      <c r="A303" s="78"/>
      <c r="B303" s="50"/>
      <c r="C303" s="50"/>
      <c r="D303" s="50"/>
      <c r="E303" s="50"/>
      <c r="F303" s="50"/>
      <c r="G303" s="52"/>
      <c r="H303" s="50"/>
    </row>
    <row r="304" spans="1:8" s="54" customFormat="1">
      <c r="A304" s="78"/>
      <c r="B304" s="50"/>
      <c r="C304" s="50"/>
      <c r="D304" s="50"/>
      <c r="E304" s="50"/>
      <c r="F304" s="50"/>
      <c r="G304" s="52"/>
      <c r="H304" s="50"/>
    </row>
    <row r="305" spans="1:8" s="54" customFormat="1">
      <c r="A305" s="78"/>
      <c r="B305" s="50"/>
      <c r="C305" s="50"/>
      <c r="D305" s="50"/>
      <c r="E305" s="50"/>
      <c r="F305" s="50"/>
      <c r="G305" s="52"/>
      <c r="H305" s="50"/>
    </row>
    <row r="306" spans="1:8" s="54" customFormat="1">
      <c r="A306" s="78"/>
      <c r="B306" s="50"/>
      <c r="C306" s="50"/>
      <c r="D306" s="50"/>
      <c r="E306" s="50"/>
      <c r="F306" s="50"/>
      <c r="G306" s="52"/>
      <c r="H306" s="50"/>
    </row>
    <row r="307" spans="1:8" s="54" customFormat="1">
      <c r="A307" s="78"/>
      <c r="B307" s="50"/>
      <c r="C307" s="50"/>
      <c r="D307" s="50"/>
      <c r="E307" s="50"/>
      <c r="F307" s="50"/>
      <c r="G307" s="52"/>
      <c r="H307" s="50"/>
    </row>
    <row r="308" spans="1:8" s="54" customFormat="1">
      <c r="A308" s="78"/>
      <c r="B308" s="50"/>
      <c r="C308" s="50"/>
      <c r="D308" s="50"/>
      <c r="E308" s="50"/>
      <c r="F308" s="50"/>
      <c r="G308" s="52"/>
      <c r="H308" s="50"/>
    </row>
    <row r="309" spans="1:8" s="54" customFormat="1">
      <c r="A309" s="78"/>
      <c r="B309" s="50"/>
      <c r="C309" s="50"/>
      <c r="D309" s="50"/>
      <c r="E309" s="50"/>
      <c r="F309" s="50"/>
      <c r="G309" s="52"/>
      <c r="H309" s="50"/>
    </row>
    <row r="310" spans="1:8" s="54" customFormat="1">
      <c r="A310" s="78"/>
      <c r="B310" s="50"/>
      <c r="C310" s="50"/>
      <c r="D310" s="50"/>
      <c r="E310" s="50"/>
      <c r="F310" s="50"/>
      <c r="G310" s="52"/>
      <c r="H310" s="50"/>
    </row>
    <row r="311" spans="1:8" s="54" customFormat="1">
      <c r="A311" s="78"/>
      <c r="B311" s="50"/>
      <c r="C311" s="50"/>
      <c r="D311" s="50"/>
      <c r="E311" s="50"/>
      <c r="F311" s="50"/>
      <c r="G311" s="52"/>
      <c r="H311" s="50"/>
    </row>
    <row r="312" spans="1:8" s="54" customFormat="1">
      <c r="A312" s="78"/>
      <c r="B312" s="50"/>
      <c r="C312" s="50"/>
      <c r="D312" s="50"/>
      <c r="E312" s="50"/>
      <c r="F312" s="50"/>
      <c r="G312" s="52"/>
      <c r="H312" s="50"/>
    </row>
    <row r="313" spans="1:8" s="54" customFormat="1">
      <c r="A313" s="78"/>
      <c r="B313" s="50"/>
      <c r="C313" s="50"/>
      <c r="D313" s="50"/>
      <c r="E313" s="50"/>
      <c r="F313" s="50"/>
      <c r="G313" s="52"/>
      <c r="H313" s="50"/>
    </row>
    <row r="314" spans="1:8" s="54" customFormat="1">
      <c r="A314" s="78"/>
      <c r="B314" s="50"/>
      <c r="C314" s="50"/>
      <c r="D314" s="50"/>
      <c r="E314" s="50"/>
      <c r="F314" s="50"/>
      <c r="G314" s="52"/>
      <c r="H314" s="50"/>
    </row>
    <row r="315" spans="1:8" s="54" customFormat="1">
      <c r="A315" s="78"/>
      <c r="B315" s="50"/>
      <c r="C315" s="50"/>
      <c r="D315" s="50"/>
      <c r="E315" s="50"/>
      <c r="F315" s="50"/>
      <c r="G315" s="52"/>
      <c r="H315" s="50"/>
    </row>
    <row r="316" spans="1:8" s="54" customFormat="1">
      <c r="A316" s="78"/>
      <c r="B316" s="50"/>
      <c r="C316" s="50"/>
      <c r="D316" s="50"/>
      <c r="E316" s="50"/>
      <c r="F316" s="50"/>
      <c r="G316" s="52"/>
      <c r="H316" s="50"/>
    </row>
    <row r="317" spans="1:8" s="54" customFormat="1">
      <c r="A317" s="78"/>
      <c r="B317" s="50"/>
      <c r="C317" s="50"/>
      <c r="D317" s="50"/>
      <c r="E317" s="50"/>
      <c r="F317" s="50"/>
      <c r="G317" s="52"/>
      <c r="H317" s="50"/>
    </row>
    <row r="318" spans="1:8" s="54" customFormat="1">
      <c r="A318" s="78"/>
      <c r="B318" s="50"/>
      <c r="C318" s="50"/>
      <c r="D318" s="50"/>
      <c r="E318" s="50"/>
      <c r="F318" s="50"/>
      <c r="G318" s="52"/>
      <c r="H318" s="50"/>
    </row>
    <row r="319" spans="1:8" s="54" customFormat="1">
      <c r="A319" s="78"/>
      <c r="B319" s="50"/>
      <c r="C319" s="50"/>
      <c r="D319" s="50"/>
      <c r="E319" s="50"/>
      <c r="F319" s="50"/>
      <c r="G319" s="52"/>
      <c r="H319" s="50"/>
    </row>
    <row r="320" spans="1:8" s="54" customFormat="1">
      <c r="A320" s="78"/>
      <c r="B320" s="50"/>
      <c r="C320" s="50"/>
      <c r="D320" s="50"/>
      <c r="E320" s="50"/>
      <c r="F320" s="50"/>
      <c r="G320" s="52"/>
      <c r="H320" s="50"/>
    </row>
    <row r="321" spans="1:8" s="54" customFormat="1">
      <c r="A321" s="78"/>
      <c r="B321" s="50"/>
      <c r="C321" s="50"/>
      <c r="D321" s="50"/>
      <c r="E321" s="50"/>
      <c r="F321" s="50"/>
      <c r="G321" s="52"/>
      <c r="H321" s="50"/>
    </row>
    <row r="322" spans="1:8" s="54" customFormat="1">
      <c r="A322" s="78"/>
      <c r="B322" s="50"/>
      <c r="C322" s="50"/>
      <c r="D322" s="50"/>
      <c r="E322" s="50"/>
      <c r="F322" s="50"/>
      <c r="G322" s="52"/>
      <c r="H322" s="50"/>
    </row>
    <row r="323" spans="1:8" s="54" customFormat="1">
      <c r="A323" s="78"/>
      <c r="B323" s="50"/>
      <c r="C323" s="50"/>
      <c r="D323" s="50"/>
      <c r="E323" s="50"/>
      <c r="F323" s="50"/>
      <c r="G323" s="52"/>
      <c r="H323" s="50"/>
    </row>
    <row r="324" spans="1:8" s="54" customFormat="1">
      <c r="A324" s="78"/>
      <c r="B324" s="50"/>
      <c r="C324" s="50"/>
      <c r="D324" s="50"/>
      <c r="E324" s="50"/>
      <c r="F324" s="50"/>
      <c r="G324" s="52"/>
      <c r="H324" s="50"/>
    </row>
    <row r="325" spans="1:8" s="54" customFormat="1">
      <c r="A325" s="78"/>
      <c r="B325" s="50"/>
      <c r="C325" s="50"/>
      <c r="D325" s="50"/>
      <c r="E325" s="50"/>
      <c r="F325" s="50"/>
      <c r="G325" s="52"/>
      <c r="H325" s="50"/>
    </row>
    <row r="326" spans="1:8" s="54" customFormat="1">
      <c r="A326" s="78"/>
      <c r="B326" s="50"/>
      <c r="C326" s="50"/>
      <c r="D326" s="50"/>
      <c r="E326" s="50"/>
      <c r="F326" s="50"/>
      <c r="G326" s="52"/>
      <c r="H326" s="50"/>
    </row>
    <row r="327" spans="1:8" s="54" customFormat="1">
      <c r="A327" s="78"/>
      <c r="B327" s="50"/>
      <c r="C327" s="50"/>
      <c r="D327" s="50"/>
      <c r="E327" s="50"/>
      <c r="F327" s="50"/>
      <c r="G327" s="52"/>
      <c r="H327" s="50"/>
    </row>
    <row r="328" spans="1:8" s="54" customFormat="1">
      <c r="A328" s="78"/>
      <c r="B328" s="50"/>
      <c r="C328" s="50"/>
      <c r="D328" s="50"/>
      <c r="E328" s="50"/>
      <c r="F328" s="50"/>
      <c r="G328" s="52"/>
      <c r="H328" s="50"/>
    </row>
    <row r="329" spans="1:8" s="54" customFormat="1">
      <c r="A329" s="78"/>
      <c r="B329" s="50"/>
      <c r="C329" s="50"/>
      <c r="D329" s="50"/>
      <c r="E329" s="50"/>
      <c r="F329" s="50"/>
      <c r="G329" s="52"/>
      <c r="H329" s="50"/>
    </row>
    <row r="330" spans="1:8" s="54" customFormat="1">
      <c r="A330" s="78"/>
      <c r="B330" s="50"/>
      <c r="C330" s="50"/>
      <c r="D330" s="50"/>
      <c r="E330" s="50"/>
      <c r="F330" s="50"/>
      <c r="G330" s="52"/>
      <c r="H330" s="50"/>
    </row>
    <row r="331" spans="1:8" s="54" customFormat="1">
      <c r="A331" s="78"/>
      <c r="B331" s="50"/>
      <c r="C331" s="50"/>
      <c r="D331" s="50"/>
      <c r="E331" s="50"/>
      <c r="F331" s="50"/>
      <c r="G331" s="52"/>
      <c r="H331" s="50"/>
    </row>
    <row r="332" spans="1:8" s="54" customFormat="1">
      <c r="A332" s="78"/>
      <c r="B332" s="50"/>
      <c r="C332" s="50"/>
      <c r="D332" s="50"/>
      <c r="E332" s="50"/>
      <c r="F332" s="50"/>
      <c r="G332" s="52"/>
      <c r="H332" s="50"/>
    </row>
    <row r="333" spans="1:8" s="54" customFormat="1">
      <c r="A333" s="78"/>
      <c r="B333" s="50"/>
      <c r="C333" s="50"/>
      <c r="D333" s="50"/>
      <c r="E333" s="50"/>
      <c r="F333" s="50"/>
      <c r="G333" s="52"/>
      <c r="H333" s="50"/>
    </row>
    <row r="334" spans="1:8" s="54" customFormat="1">
      <c r="A334" s="78"/>
      <c r="B334" s="50"/>
      <c r="C334" s="50"/>
      <c r="D334" s="50"/>
      <c r="E334" s="50"/>
      <c r="F334" s="50"/>
      <c r="G334" s="52"/>
      <c r="H334" s="50"/>
    </row>
    <row r="335" spans="1:8" s="54" customFormat="1">
      <c r="A335" s="78"/>
      <c r="B335" s="50"/>
      <c r="C335" s="50"/>
      <c r="D335" s="50"/>
      <c r="E335" s="50"/>
      <c r="F335" s="50"/>
      <c r="G335" s="52"/>
      <c r="H335" s="50"/>
    </row>
    <row r="336" spans="1:8" s="54" customFormat="1">
      <c r="A336" s="78"/>
      <c r="B336" s="50"/>
      <c r="C336" s="50"/>
      <c r="D336" s="50"/>
      <c r="E336" s="50"/>
      <c r="F336" s="50"/>
      <c r="G336" s="52"/>
      <c r="H336" s="50"/>
    </row>
    <row r="337" spans="1:8" s="54" customFormat="1">
      <c r="A337" s="78"/>
      <c r="B337" s="50"/>
      <c r="C337" s="50"/>
      <c r="D337" s="50"/>
      <c r="E337" s="50"/>
      <c r="F337" s="50"/>
      <c r="G337" s="52"/>
      <c r="H337" s="50"/>
    </row>
    <row r="338" spans="1:8" s="54" customFormat="1">
      <c r="A338" s="78"/>
      <c r="B338" s="50"/>
      <c r="C338" s="50"/>
      <c r="D338" s="50"/>
      <c r="E338" s="50"/>
      <c r="F338" s="50"/>
      <c r="G338" s="52"/>
      <c r="H338" s="50"/>
    </row>
    <row r="339" spans="1:8" s="54" customFormat="1">
      <c r="A339" s="78"/>
      <c r="B339" s="50"/>
      <c r="C339" s="50"/>
      <c r="D339" s="50"/>
      <c r="E339" s="50"/>
      <c r="F339" s="50"/>
      <c r="G339" s="52"/>
      <c r="H339" s="50"/>
    </row>
    <row r="340" spans="1:8" s="54" customFormat="1">
      <c r="A340" s="78"/>
      <c r="B340" s="50"/>
      <c r="C340" s="50"/>
      <c r="D340" s="50"/>
      <c r="E340" s="50"/>
      <c r="F340" s="50"/>
      <c r="G340" s="52"/>
      <c r="H340" s="50"/>
    </row>
    <row r="341" spans="1:8" s="54" customFormat="1">
      <c r="A341" s="78"/>
      <c r="B341" s="50"/>
      <c r="C341" s="50"/>
      <c r="D341" s="50"/>
      <c r="E341" s="50"/>
      <c r="F341" s="50"/>
      <c r="G341" s="52"/>
      <c r="H341" s="50"/>
    </row>
    <row r="342" spans="1:8" s="54" customFormat="1">
      <c r="A342" s="78"/>
      <c r="B342" s="50"/>
      <c r="C342" s="50"/>
      <c r="D342" s="50"/>
      <c r="E342" s="50"/>
      <c r="F342" s="50"/>
      <c r="G342" s="52"/>
      <c r="H342" s="50"/>
    </row>
    <row r="343" spans="1:8" s="54" customFormat="1">
      <c r="A343" s="78"/>
      <c r="B343" s="50"/>
      <c r="C343" s="50"/>
      <c r="D343" s="50"/>
      <c r="E343" s="50"/>
      <c r="F343" s="50"/>
      <c r="G343" s="52"/>
      <c r="H343" s="50"/>
    </row>
    <row r="344" spans="1:8" s="54" customFormat="1">
      <c r="A344" s="78"/>
      <c r="B344" s="50"/>
      <c r="C344" s="50"/>
      <c r="D344" s="50"/>
      <c r="E344" s="50"/>
      <c r="F344" s="50"/>
      <c r="G344" s="52"/>
      <c r="H344" s="50"/>
    </row>
    <row r="345" spans="1:8" s="54" customFormat="1">
      <c r="A345" s="78"/>
      <c r="B345" s="50"/>
      <c r="C345" s="50"/>
      <c r="D345" s="50"/>
      <c r="E345" s="50"/>
      <c r="F345" s="50"/>
      <c r="G345" s="52"/>
      <c r="H345" s="50"/>
    </row>
    <row r="346" spans="1:8" s="54" customFormat="1">
      <c r="A346" s="78"/>
      <c r="B346" s="50"/>
      <c r="C346" s="50"/>
      <c r="D346" s="50"/>
      <c r="E346" s="50"/>
      <c r="F346" s="50"/>
      <c r="G346" s="52"/>
      <c r="H346" s="50"/>
    </row>
    <row r="347" spans="1:8" s="54" customFormat="1">
      <c r="A347" s="78"/>
      <c r="B347" s="50"/>
      <c r="C347" s="50"/>
      <c r="D347" s="50"/>
      <c r="E347" s="50"/>
      <c r="F347" s="50"/>
      <c r="G347" s="52"/>
      <c r="H347" s="50"/>
    </row>
    <row r="348" spans="1:8" s="54" customFormat="1">
      <c r="A348" s="78"/>
      <c r="B348" s="50"/>
      <c r="C348" s="50"/>
      <c r="D348" s="50"/>
      <c r="E348" s="50"/>
      <c r="F348" s="50"/>
      <c r="G348" s="52"/>
      <c r="H348" s="50"/>
    </row>
    <row r="349" spans="1:8" s="54" customFormat="1">
      <c r="A349" s="78"/>
      <c r="B349" s="50"/>
      <c r="C349" s="50"/>
      <c r="D349" s="50"/>
      <c r="E349" s="50"/>
      <c r="F349" s="50"/>
      <c r="G349" s="52"/>
      <c r="H349" s="50"/>
    </row>
    <row r="350" spans="1:8" s="54" customFormat="1">
      <c r="A350" s="78"/>
      <c r="B350" s="50"/>
      <c r="C350" s="50"/>
      <c r="D350" s="50"/>
      <c r="E350" s="50"/>
      <c r="F350" s="50"/>
      <c r="G350" s="52"/>
      <c r="H350" s="50"/>
    </row>
    <row r="351" spans="1:8" s="54" customFormat="1">
      <c r="A351" s="78"/>
      <c r="B351" s="50"/>
      <c r="C351" s="50"/>
      <c r="D351" s="50"/>
      <c r="E351" s="50"/>
      <c r="F351" s="50"/>
      <c r="G351" s="52"/>
      <c r="H351" s="50"/>
    </row>
    <row r="352" spans="1:8" s="54" customFormat="1">
      <c r="A352" s="78"/>
      <c r="B352" s="50"/>
      <c r="C352" s="50"/>
      <c r="D352" s="50"/>
      <c r="E352" s="50"/>
      <c r="F352" s="50"/>
      <c r="G352" s="52"/>
      <c r="H352" s="50"/>
    </row>
    <row r="353" spans="1:8" s="54" customFormat="1">
      <c r="A353" s="78"/>
      <c r="B353" s="50"/>
      <c r="C353" s="50"/>
      <c r="D353" s="50"/>
      <c r="E353" s="50"/>
      <c r="F353" s="50"/>
      <c r="G353" s="52"/>
      <c r="H353" s="50"/>
    </row>
    <row r="354" spans="1:8" s="54" customFormat="1">
      <c r="A354" s="78"/>
      <c r="B354" s="50"/>
      <c r="C354" s="50"/>
      <c r="D354" s="50"/>
      <c r="E354" s="50"/>
      <c r="F354" s="50"/>
      <c r="G354" s="52"/>
      <c r="H354" s="50"/>
    </row>
    <row r="355" spans="1:8" s="54" customFormat="1">
      <c r="A355" s="78"/>
      <c r="B355" s="50"/>
      <c r="C355" s="50"/>
      <c r="D355" s="50"/>
      <c r="E355" s="50"/>
      <c r="F355" s="50"/>
      <c r="G355" s="52"/>
      <c r="H355" s="50"/>
    </row>
    <row r="356" spans="1:8" s="54" customFormat="1">
      <c r="A356" s="78"/>
      <c r="B356" s="50"/>
      <c r="C356" s="50"/>
      <c r="D356" s="50"/>
      <c r="E356" s="50"/>
      <c r="F356" s="50"/>
      <c r="G356" s="52"/>
      <c r="H356" s="50"/>
    </row>
    <row r="357" spans="1:8" s="54" customFormat="1">
      <c r="A357" s="78"/>
      <c r="B357" s="50"/>
      <c r="C357" s="50"/>
      <c r="D357" s="50"/>
      <c r="E357" s="50"/>
      <c r="F357" s="50"/>
      <c r="G357" s="52"/>
      <c r="H357" s="50"/>
    </row>
    <row r="358" spans="1:8" s="54" customFormat="1">
      <c r="A358" s="78"/>
      <c r="B358" s="50"/>
      <c r="C358" s="50"/>
      <c r="D358" s="50"/>
      <c r="E358" s="50"/>
      <c r="F358" s="50"/>
      <c r="G358" s="52"/>
      <c r="H358" s="50"/>
    </row>
    <row r="359" spans="1:8" s="54" customFormat="1">
      <c r="A359" s="78"/>
      <c r="B359" s="50"/>
      <c r="C359" s="50"/>
      <c r="D359" s="50"/>
      <c r="E359" s="50"/>
      <c r="F359" s="50"/>
      <c r="G359" s="52"/>
      <c r="H359" s="50"/>
    </row>
    <row r="360" spans="1:8" s="54" customFormat="1">
      <c r="A360" s="78"/>
      <c r="B360" s="50"/>
      <c r="C360" s="50"/>
      <c r="D360" s="50"/>
      <c r="E360" s="50"/>
      <c r="F360" s="50"/>
      <c r="G360" s="52"/>
      <c r="H360" s="50"/>
    </row>
    <row r="361" spans="1:8" s="54" customFormat="1">
      <c r="A361" s="78"/>
      <c r="B361" s="50"/>
      <c r="C361" s="50"/>
      <c r="D361" s="50"/>
      <c r="E361" s="50"/>
      <c r="F361" s="50"/>
      <c r="G361" s="52"/>
      <c r="H361" s="50"/>
    </row>
    <row r="362" spans="1:8" s="54" customFormat="1">
      <c r="A362" s="78"/>
      <c r="B362" s="50"/>
      <c r="C362" s="50"/>
      <c r="D362" s="50"/>
      <c r="E362" s="50"/>
      <c r="F362" s="50"/>
      <c r="G362" s="52"/>
      <c r="H362" s="50"/>
    </row>
    <row r="363" spans="1:8" s="54" customFormat="1">
      <c r="A363" s="78"/>
      <c r="B363" s="50"/>
      <c r="C363" s="50"/>
      <c r="D363" s="50"/>
      <c r="E363" s="50"/>
      <c r="F363" s="50"/>
      <c r="G363" s="52"/>
      <c r="H363" s="50"/>
    </row>
    <row r="364" spans="1:8" s="54" customFormat="1">
      <c r="A364" s="78"/>
      <c r="B364" s="50"/>
      <c r="C364" s="50"/>
      <c r="D364" s="50"/>
      <c r="E364" s="50"/>
      <c r="F364" s="50"/>
      <c r="G364" s="52"/>
      <c r="H364" s="50"/>
    </row>
    <row r="365" spans="1:8" s="54" customFormat="1">
      <c r="A365" s="78"/>
      <c r="B365" s="50"/>
      <c r="C365" s="50"/>
      <c r="D365" s="50"/>
      <c r="E365" s="50"/>
      <c r="F365" s="50"/>
      <c r="G365" s="52"/>
      <c r="H365" s="50"/>
    </row>
    <row r="366" spans="1:8" s="54" customFormat="1">
      <c r="A366" s="78"/>
      <c r="B366" s="50"/>
      <c r="C366" s="50"/>
      <c r="D366" s="50"/>
      <c r="E366" s="50"/>
      <c r="F366" s="50"/>
      <c r="G366" s="52"/>
      <c r="H366" s="50"/>
    </row>
    <row r="367" spans="1:8" s="54" customFormat="1">
      <c r="A367" s="78"/>
      <c r="B367" s="50"/>
      <c r="C367" s="50"/>
      <c r="D367" s="50"/>
      <c r="E367" s="50"/>
      <c r="F367" s="50"/>
      <c r="G367" s="52"/>
      <c r="H367" s="50"/>
    </row>
    <row r="368" spans="1:8" s="54" customFormat="1">
      <c r="A368" s="78"/>
      <c r="B368" s="50"/>
      <c r="C368" s="50"/>
      <c r="D368" s="50"/>
      <c r="E368" s="50"/>
      <c r="F368" s="50"/>
      <c r="G368" s="52"/>
      <c r="H368" s="50"/>
    </row>
    <row r="369" spans="1:8" s="54" customFormat="1">
      <c r="A369" s="78"/>
      <c r="B369" s="50"/>
      <c r="C369" s="50"/>
      <c r="D369" s="50"/>
      <c r="E369" s="50"/>
      <c r="F369" s="50"/>
      <c r="G369" s="52"/>
      <c r="H369" s="50"/>
    </row>
    <row r="370" spans="1:8" s="54" customFormat="1">
      <c r="A370" s="78"/>
      <c r="B370" s="50"/>
      <c r="C370" s="50"/>
      <c r="D370" s="50"/>
      <c r="E370" s="50"/>
      <c r="F370" s="50"/>
      <c r="G370" s="52"/>
      <c r="H370" s="50"/>
    </row>
    <row r="371" spans="1:8" s="54" customFormat="1">
      <c r="A371" s="78"/>
      <c r="B371" s="50"/>
      <c r="C371" s="50"/>
      <c r="D371" s="50"/>
      <c r="E371" s="50"/>
      <c r="F371" s="50"/>
      <c r="G371" s="52"/>
      <c r="H371" s="50"/>
    </row>
    <row r="372" spans="1:8" s="54" customFormat="1">
      <c r="A372" s="78"/>
      <c r="B372" s="50"/>
      <c r="C372" s="50"/>
      <c r="D372" s="50"/>
      <c r="E372" s="50"/>
      <c r="F372" s="50"/>
      <c r="G372" s="52"/>
      <c r="H372" s="50"/>
    </row>
    <row r="373" spans="1:8" s="54" customFormat="1">
      <c r="A373" s="78"/>
      <c r="B373" s="50"/>
      <c r="C373" s="50"/>
      <c r="D373" s="50"/>
      <c r="E373" s="50"/>
      <c r="F373" s="50"/>
      <c r="G373" s="52"/>
      <c r="H373" s="50"/>
    </row>
    <row r="374" spans="1:8" s="54" customFormat="1">
      <c r="A374" s="78"/>
      <c r="B374" s="50"/>
      <c r="C374" s="50"/>
      <c r="D374" s="50"/>
      <c r="E374" s="50"/>
      <c r="F374" s="50"/>
      <c r="G374" s="52"/>
      <c r="H374" s="50"/>
    </row>
    <row r="375" spans="1:8" s="54" customFormat="1">
      <c r="A375" s="78"/>
      <c r="B375" s="50"/>
      <c r="C375" s="50"/>
      <c r="D375" s="50"/>
      <c r="E375" s="50"/>
      <c r="F375" s="50"/>
      <c r="G375" s="52"/>
      <c r="H375" s="50"/>
    </row>
    <row r="376" spans="1:8" s="54" customFormat="1">
      <c r="A376" s="78"/>
      <c r="B376" s="50"/>
      <c r="C376" s="50"/>
      <c r="D376" s="50"/>
      <c r="E376" s="50"/>
      <c r="F376" s="50"/>
      <c r="G376" s="52"/>
      <c r="H376" s="50"/>
    </row>
    <row r="377" spans="1:8" s="54" customFormat="1">
      <c r="A377" s="78"/>
      <c r="B377" s="50"/>
      <c r="C377" s="50"/>
      <c r="D377" s="50"/>
      <c r="E377" s="50"/>
      <c r="F377" s="50"/>
      <c r="G377" s="52"/>
      <c r="H377" s="50"/>
    </row>
    <row r="378" spans="1:8" s="54" customFormat="1">
      <c r="A378" s="78"/>
      <c r="B378" s="50"/>
      <c r="C378" s="50"/>
      <c r="D378" s="50"/>
      <c r="E378" s="50"/>
      <c r="F378" s="50"/>
      <c r="G378" s="52"/>
      <c r="H378" s="50"/>
    </row>
    <row r="379" spans="1:8" s="54" customFormat="1">
      <c r="A379" s="78"/>
      <c r="B379" s="50"/>
      <c r="C379" s="50"/>
      <c r="D379" s="50"/>
      <c r="E379" s="50"/>
      <c r="F379" s="50"/>
      <c r="G379" s="52"/>
      <c r="H379" s="50"/>
    </row>
    <row r="380" spans="1:8" s="54" customFormat="1">
      <c r="A380" s="78"/>
      <c r="B380" s="50"/>
      <c r="C380" s="50"/>
      <c r="D380" s="50"/>
      <c r="E380" s="50"/>
      <c r="F380" s="50"/>
      <c r="G380" s="52"/>
      <c r="H380" s="50"/>
    </row>
    <row r="381" spans="1:8" s="54" customFormat="1">
      <c r="A381" s="78"/>
      <c r="B381" s="50"/>
      <c r="C381" s="50"/>
      <c r="D381" s="50"/>
      <c r="E381" s="50"/>
      <c r="F381" s="50"/>
      <c r="G381" s="52"/>
      <c r="H381" s="50"/>
    </row>
    <row r="382" spans="1:8" s="54" customFormat="1">
      <c r="A382" s="78"/>
      <c r="B382" s="50"/>
      <c r="C382" s="50"/>
      <c r="D382" s="50"/>
      <c r="E382" s="50"/>
      <c r="F382" s="50"/>
      <c r="G382" s="52"/>
      <c r="H382" s="50"/>
    </row>
    <row r="383" spans="1:8" s="54" customFormat="1">
      <c r="A383" s="78"/>
      <c r="B383" s="50"/>
      <c r="C383" s="50"/>
      <c r="D383" s="50"/>
      <c r="E383" s="50"/>
      <c r="F383" s="50"/>
      <c r="G383" s="52"/>
      <c r="H383" s="50"/>
    </row>
    <row r="384" spans="1:8" s="54" customFormat="1">
      <c r="A384" s="78"/>
      <c r="B384" s="50"/>
      <c r="C384" s="50"/>
      <c r="D384" s="50"/>
      <c r="E384" s="50"/>
      <c r="F384" s="50"/>
      <c r="G384" s="52"/>
      <c r="H384" s="50"/>
    </row>
    <row r="385" spans="1:8" s="54" customFormat="1">
      <c r="A385" s="78"/>
      <c r="B385" s="50"/>
      <c r="C385" s="50"/>
      <c r="D385" s="50"/>
      <c r="E385" s="50"/>
      <c r="F385" s="50"/>
      <c r="G385" s="52"/>
      <c r="H385" s="50"/>
    </row>
    <row r="386" spans="1:8" s="54" customFormat="1">
      <c r="A386" s="78"/>
      <c r="B386" s="50"/>
      <c r="C386" s="50"/>
      <c r="D386" s="50"/>
      <c r="E386" s="50"/>
      <c r="F386" s="50"/>
      <c r="G386" s="52"/>
      <c r="H386" s="50"/>
    </row>
    <row r="387" spans="1:8" s="54" customFormat="1">
      <c r="A387" s="78"/>
      <c r="B387" s="50"/>
      <c r="C387" s="50"/>
      <c r="D387" s="50"/>
      <c r="E387" s="50"/>
      <c r="F387" s="50"/>
      <c r="G387" s="52"/>
      <c r="H387" s="50"/>
    </row>
    <row r="388" spans="1:8" s="54" customFormat="1">
      <c r="A388" s="78"/>
      <c r="B388" s="50"/>
      <c r="C388" s="50"/>
      <c r="D388" s="50"/>
      <c r="E388" s="50"/>
      <c r="F388" s="50"/>
      <c r="G388" s="52"/>
      <c r="H388" s="50"/>
    </row>
    <row r="389" spans="1:8" s="54" customFormat="1">
      <c r="A389" s="78"/>
      <c r="B389" s="50"/>
      <c r="C389" s="50"/>
      <c r="D389" s="50"/>
      <c r="E389" s="50"/>
      <c r="F389" s="50"/>
      <c r="G389" s="52"/>
      <c r="H389" s="50"/>
    </row>
    <row r="390" spans="1:8" s="54" customFormat="1">
      <c r="A390" s="78"/>
      <c r="B390" s="50"/>
      <c r="C390" s="50"/>
      <c r="D390" s="50"/>
      <c r="E390" s="50"/>
      <c r="F390" s="50"/>
      <c r="G390" s="52"/>
      <c r="H390" s="50"/>
    </row>
    <row r="391" spans="1:8" s="54" customFormat="1">
      <c r="A391" s="78"/>
      <c r="B391" s="50"/>
      <c r="C391" s="50"/>
      <c r="D391" s="50"/>
      <c r="E391" s="50"/>
      <c r="F391" s="50"/>
      <c r="G391" s="52"/>
      <c r="H391" s="50"/>
    </row>
    <row r="392" spans="1:8" s="54" customFormat="1">
      <c r="A392" s="78"/>
      <c r="B392" s="50"/>
      <c r="C392" s="50"/>
      <c r="D392" s="50"/>
      <c r="E392" s="50"/>
      <c r="F392" s="50"/>
      <c r="G392" s="52"/>
      <c r="H392" s="50"/>
    </row>
    <row r="393" spans="1:8" s="54" customFormat="1">
      <c r="A393" s="78"/>
      <c r="B393" s="50"/>
      <c r="C393" s="50"/>
      <c r="D393" s="50"/>
      <c r="E393" s="50"/>
      <c r="F393" s="50"/>
      <c r="G393" s="52"/>
      <c r="H393" s="50"/>
    </row>
    <row r="394" spans="1:8" s="54" customFormat="1">
      <c r="A394" s="78"/>
      <c r="B394" s="50"/>
      <c r="C394" s="50"/>
      <c r="D394" s="50"/>
      <c r="E394" s="50"/>
      <c r="F394" s="50"/>
      <c r="G394" s="52"/>
      <c r="H394" s="50"/>
    </row>
    <row r="395" spans="1:8" s="54" customFormat="1">
      <c r="A395" s="78"/>
      <c r="B395" s="50"/>
      <c r="C395" s="50"/>
      <c r="D395" s="50"/>
      <c r="E395" s="50"/>
      <c r="F395" s="50"/>
      <c r="G395" s="52"/>
      <c r="H395" s="50"/>
    </row>
    <row r="396" spans="1:8" s="54" customFormat="1">
      <c r="A396" s="78"/>
      <c r="B396" s="50"/>
      <c r="C396" s="50"/>
      <c r="D396" s="50"/>
      <c r="E396" s="50"/>
      <c r="F396" s="50"/>
      <c r="G396" s="52"/>
      <c r="H396" s="50"/>
    </row>
    <row r="397" spans="1:8" s="54" customFormat="1">
      <c r="A397" s="78"/>
      <c r="B397" s="50"/>
      <c r="C397" s="50"/>
      <c r="D397" s="50"/>
      <c r="E397" s="50"/>
      <c r="F397" s="50"/>
      <c r="G397" s="52"/>
      <c r="H397" s="50"/>
    </row>
    <row r="398" spans="1:8" s="54" customFormat="1">
      <c r="A398" s="78"/>
      <c r="B398" s="50"/>
      <c r="C398" s="50"/>
      <c r="D398" s="50"/>
      <c r="E398" s="50"/>
      <c r="F398" s="50"/>
      <c r="G398" s="52"/>
      <c r="H398" s="50"/>
    </row>
    <row r="399" spans="1:8" s="54" customFormat="1">
      <c r="A399" s="78"/>
      <c r="B399" s="50"/>
      <c r="C399" s="50"/>
      <c r="D399" s="50"/>
      <c r="E399" s="50"/>
      <c r="F399" s="50"/>
      <c r="G399" s="52"/>
      <c r="H399" s="50"/>
    </row>
    <row r="400" spans="1:8" s="54" customFormat="1">
      <c r="A400" s="78"/>
      <c r="B400" s="50"/>
      <c r="C400" s="50"/>
      <c r="D400" s="50"/>
      <c r="E400" s="50"/>
      <c r="F400" s="50"/>
      <c r="G400" s="52"/>
      <c r="H400" s="50"/>
    </row>
    <row r="401" spans="1:8" s="54" customFormat="1">
      <c r="A401" s="78"/>
      <c r="B401" s="50"/>
      <c r="C401" s="50"/>
      <c r="D401" s="50"/>
      <c r="E401" s="50"/>
      <c r="F401" s="50"/>
      <c r="G401" s="52"/>
      <c r="H401" s="50"/>
    </row>
    <row r="402" spans="1:8" s="54" customFormat="1">
      <c r="A402" s="78"/>
      <c r="B402" s="50"/>
      <c r="C402" s="50"/>
      <c r="D402" s="50"/>
      <c r="E402" s="50"/>
      <c r="F402" s="50"/>
      <c r="G402" s="52"/>
      <c r="H402" s="50"/>
    </row>
    <row r="403" spans="1:8" s="54" customFormat="1">
      <c r="A403" s="78"/>
      <c r="B403" s="50"/>
      <c r="C403" s="50"/>
      <c r="D403" s="50"/>
      <c r="E403" s="50"/>
      <c r="F403" s="50"/>
      <c r="G403" s="52"/>
      <c r="H403" s="50"/>
    </row>
    <row r="404" spans="1:8" s="54" customFormat="1">
      <c r="A404" s="78"/>
      <c r="B404" s="50"/>
      <c r="C404" s="50"/>
      <c r="D404" s="50"/>
      <c r="E404" s="50"/>
      <c r="F404" s="50"/>
      <c r="G404" s="52"/>
      <c r="H404" s="50"/>
    </row>
    <row r="405" spans="1:8" s="54" customFormat="1">
      <c r="A405" s="78"/>
      <c r="B405" s="50"/>
      <c r="C405" s="50"/>
      <c r="D405" s="50"/>
      <c r="E405" s="50"/>
      <c r="F405" s="50"/>
      <c r="G405" s="52"/>
      <c r="H405" s="50"/>
    </row>
    <row r="406" spans="1:8" s="54" customFormat="1">
      <c r="A406" s="78"/>
      <c r="B406" s="50"/>
      <c r="C406" s="50"/>
      <c r="D406" s="50"/>
      <c r="E406" s="50"/>
      <c r="F406" s="50"/>
      <c r="G406" s="52"/>
      <c r="H406" s="50"/>
    </row>
    <row r="407" spans="1:8" s="54" customFormat="1">
      <c r="A407" s="78"/>
      <c r="B407" s="50"/>
      <c r="C407" s="50"/>
      <c r="D407" s="50"/>
      <c r="E407" s="50"/>
      <c r="F407" s="50"/>
      <c r="G407" s="52"/>
      <c r="H407" s="50"/>
    </row>
    <row r="408" spans="1:8" s="54" customFormat="1">
      <c r="A408" s="78"/>
      <c r="B408" s="50"/>
      <c r="C408" s="50"/>
      <c r="D408" s="50"/>
      <c r="E408" s="50"/>
      <c r="F408" s="50"/>
      <c r="G408" s="52"/>
      <c r="H408" s="50"/>
    </row>
    <row r="409" spans="1:8" s="54" customFormat="1">
      <c r="A409" s="78"/>
      <c r="B409" s="50"/>
      <c r="C409" s="50"/>
      <c r="D409" s="50"/>
      <c r="E409" s="50"/>
      <c r="F409" s="50"/>
      <c r="G409" s="52"/>
      <c r="H409" s="50"/>
    </row>
    <row r="410" spans="1:8" s="54" customFormat="1">
      <c r="A410" s="78"/>
      <c r="B410" s="50"/>
      <c r="C410" s="50"/>
      <c r="D410" s="50"/>
      <c r="E410" s="50"/>
      <c r="F410" s="50"/>
      <c r="G410" s="52"/>
      <c r="H410" s="50"/>
    </row>
    <row r="411" spans="1:8" s="54" customFormat="1">
      <c r="A411" s="78"/>
      <c r="B411" s="50"/>
      <c r="C411" s="50"/>
      <c r="D411" s="50"/>
      <c r="E411" s="50"/>
      <c r="F411" s="50"/>
      <c r="G411" s="52"/>
      <c r="H411" s="50"/>
    </row>
    <row r="412" spans="1:8" s="54" customFormat="1">
      <c r="A412" s="78"/>
      <c r="B412" s="50"/>
      <c r="C412" s="50"/>
      <c r="D412" s="50"/>
      <c r="E412" s="50"/>
      <c r="F412" s="50"/>
      <c r="G412" s="52"/>
      <c r="H412" s="50"/>
    </row>
    <row r="413" spans="1:8" s="54" customFormat="1">
      <c r="A413" s="78"/>
      <c r="B413" s="50"/>
      <c r="C413" s="50"/>
      <c r="D413" s="50"/>
      <c r="E413" s="50"/>
      <c r="F413" s="50"/>
      <c r="G413" s="52"/>
      <c r="H413" s="50"/>
    </row>
    <row r="414" spans="1:8" s="54" customFormat="1">
      <c r="A414" s="78"/>
      <c r="B414" s="50"/>
      <c r="C414" s="50"/>
      <c r="D414" s="50"/>
      <c r="E414" s="50"/>
      <c r="F414" s="50"/>
      <c r="G414" s="52"/>
      <c r="H414" s="50"/>
    </row>
    <row r="415" spans="1:8" s="54" customFormat="1">
      <c r="A415" s="78"/>
      <c r="B415" s="50"/>
      <c r="C415" s="50"/>
      <c r="D415" s="50"/>
      <c r="E415" s="50"/>
      <c r="F415" s="50"/>
      <c r="G415" s="52"/>
      <c r="H415" s="50"/>
    </row>
    <row r="416" spans="1:8" s="54" customFormat="1">
      <c r="A416" s="78"/>
      <c r="B416" s="50"/>
      <c r="C416" s="50"/>
      <c r="D416" s="50"/>
      <c r="E416" s="50"/>
      <c r="F416" s="50"/>
      <c r="G416" s="52"/>
      <c r="H416" s="50"/>
    </row>
    <row r="417" spans="1:8" s="54" customFormat="1">
      <c r="A417" s="78"/>
      <c r="B417" s="50"/>
      <c r="C417" s="50"/>
      <c r="D417" s="50"/>
      <c r="E417" s="50"/>
      <c r="F417" s="50"/>
      <c r="G417" s="52"/>
      <c r="H417" s="50"/>
    </row>
    <row r="418" spans="1:8" s="54" customFormat="1">
      <c r="A418" s="78"/>
      <c r="B418" s="50"/>
      <c r="C418" s="50"/>
      <c r="D418" s="50"/>
      <c r="E418" s="50"/>
      <c r="F418" s="50"/>
      <c r="G418" s="52"/>
      <c r="H418" s="50"/>
    </row>
    <row r="419" spans="1:8" s="54" customFormat="1">
      <c r="A419" s="78"/>
      <c r="B419" s="50"/>
      <c r="C419" s="50"/>
      <c r="D419" s="50"/>
      <c r="E419" s="50"/>
      <c r="F419" s="50"/>
      <c r="G419" s="52"/>
      <c r="H419" s="50"/>
    </row>
    <row r="420" spans="1:8" s="54" customFormat="1">
      <c r="A420" s="78"/>
      <c r="B420" s="50"/>
      <c r="C420" s="50"/>
      <c r="D420" s="50"/>
      <c r="E420" s="50"/>
      <c r="F420" s="50"/>
      <c r="G420" s="52"/>
      <c r="H420" s="50"/>
    </row>
    <row r="421" spans="1:8" s="54" customFormat="1">
      <c r="A421" s="78"/>
      <c r="B421" s="50"/>
      <c r="C421" s="50"/>
      <c r="D421" s="50"/>
      <c r="E421" s="50"/>
      <c r="F421" s="50"/>
      <c r="G421" s="52"/>
      <c r="H421" s="50"/>
    </row>
    <row r="422" spans="1:8" s="54" customFormat="1">
      <c r="A422" s="78"/>
      <c r="B422" s="50"/>
      <c r="C422" s="50"/>
      <c r="D422" s="50"/>
      <c r="E422" s="50"/>
      <c r="F422" s="50"/>
      <c r="G422" s="52"/>
      <c r="H422" s="50"/>
    </row>
    <row r="423" spans="1:8" s="54" customFormat="1">
      <c r="A423" s="78"/>
      <c r="B423" s="50"/>
      <c r="C423" s="50"/>
      <c r="D423" s="50"/>
      <c r="E423" s="50"/>
      <c r="F423" s="50"/>
      <c r="G423" s="52"/>
      <c r="H423" s="50"/>
    </row>
    <row r="424" spans="1:8" s="54" customFormat="1">
      <c r="A424" s="78"/>
      <c r="B424" s="50"/>
      <c r="C424" s="50"/>
      <c r="D424" s="50"/>
      <c r="E424" s="50"/>
      <c r="F424" s="50"/>
      <c r="G424" s="52"/>
      <c r="H424" s="50"/>
    </row>
    <row r="425" spans="1:8" s="54" customFormat="1">
      <c r="A425" s="78"/>
      <c r="B425" s="50"/>
      <c r="C425" s="50"/>
      <c r="D425" s="50"/>
      <c r="E425" s="50"/>
      <c r="F425" s="50"/>
      <c r="G425" s="52"/>
      <c r="H425" s="50"/>
    </row>
    <row r="426" spans="1:8" s="54" customFormat="1">
      <c r="A426" s="78"/>
      <c r="B426" s="50"/>
      <c r="C426" s="50"/>
      <c r="D426" s="50"/>
      <c r="E426" s="50"/>
      <c r="F426" s="50"/>
      <c r="G426" s="52"/>
      <c r="H426" s="50"/>
    </row>
    <row r="427" spans="1:8" s="54" customFormat="1">
      <c r="A427" s="78"/>
      <c r="B427" s="50"/>
      <c r="C427" s="50"/>
      <c r="D427" s="50"/>
      <c r="E427" s="50"/>
      <c r="F427" s="50"/>
      <c r="G427" s="52"/>
      <c r="H427" s="50"/>
    </row>
    <row r="428" spans="1:8" s="54" customFormat="1">
      <c r="A428" s="78"/>
      <c r="B428" s="50"/>
      <c r="C428" s="50"/>
      <c r="D428" s="50"/>
      <c r="E428" s="50"/>
      <c r="F428" s="50"/>
      <c r="G428" s="52"/>
      <c r="H428" s="50"/>
    </row>
    <row r="429" spans="1:8" s="54" customFormat="1">
      <c r="A429" s="78"/>
      <c r="B429" s="50"/>
      <c r="C429" s="50"/>
      <c r="D429" s="50"/>
      <c r="E429" s="50"/>
      <c r="F429" s="50"/>
      <c r="G429" s="52"/>
      <c r="H429" s="50"/>
    </row>
    <row r="430" spans="1:8" s="54" customFormat="1">
      <c r="A430" s="78"/>
      <c r="B430" s="50"/>
      <c r="C430" s="50"/>
      <c r="D430" s="50"/>
      <c r="E430" s="50"/>
      <c r="F430" s="50"/>
      <c r="G430" s="52"/>
      <c r="H430" s="50"/>
    </row>
    <row r="431" spans="1:8" s="54" customFormat="1">
      <c r="A431" s="78"/>
      <c r="B431" s="50"/>
      <c r="C431" s="50"/>
      <c r="D431" s="50"/>
      <c r="E431" s="50"/>
      <c r="F431" s="50"/>
      <c r="G431" s="52"/>
      <c r="H431" s="50"/>
    </row>
    <row r="432" spans="1:8" s="54" customFormat="1">
      <c r="A432" s="78"/>
      <c r="B432" s="50"/>
      <c r="C432" s="50"/>
      <c r="D432" s="50"/>
      <c r="E432" s="50"/>
      <c r="F432" s="50"/>
      <c r="G432" s="52"/>
      <c r="H432" s="50"/>
    </row>
    <row r="433" spans="1:8" s="54" customFormat="1">
      <c r="A433" s="78"/>
      <c r="B433" s="50"/>
      <c r="C433" s="50"/>
      <c r="D433" s="50"/>
      <c r="E433" s="50"/>
      <c r="F433" s="50"/>
      <c r="G433" s="52"/>
      <c r="H433" s="50"/>
    </row>
    <row r="434" spans="1:8" s="54" customFormat="1">
      <c r="A434" s="78"/>
      <c r="B434" s="50"/>
      <c r="C434" s="50"/>
      <c r="D434" s="50"/>
      <c r="E434" s="50"/>
      <c r="F434" s="50"/>
      <c r="G434" s="52"/>
      <c r="H434" s="50"/>
    </row>
    <row r="435" spans="1:8" s="54" customFormat="1">
      <c r="A435" s="78"/>
      <c r="B435" s="50"/>
      <c r="C435" s="50"/>
      <c r="D435" s="50"/>
      <c r="E435" s="50"/>
      <c r="F435" s="50"/>
      <c r="G435" s="52"/>
      <c r="H435" s="50"/>
    </row>
    <row r="436" spans="1:8" s="54" customFormat="1">
      <c r="A436" s="78"/>
      <c r="B436" s="50"/>
      <c r="C436" s="50"/>
      <c r="D436" s="50"/>
      <c r="E436" s="50"/>
      <c r="F436" s="50"/>
      <c r="G436" s="52"/>
      <c r="H436" s="50"/>
    </row>
    <row r="437" spans="1:8" s="54" customFormat="1">
      <c r="A437" s="78"/>
      <c r="B437" s="50"/>
      <c r="C437" s="50"/>
      <c r="D437" s="50"/>
      <c r="E437" s="50"/>
      <c r="F437" s="50"/>
      <c r="G437" s="52"/>
      <c r="H437" s="50"/>
    </row>
    <row r="438" spans="1:8" s="54" customFormat="1">
      <c r="A438" s="78"/>
      <c r="B438" s="50"/>
      <c r="C438" s="50"/>
      <c r="D438" s="50"/>
      <c r="E438" s="50"/>
      <c r="F438" s="50"/>
      <c r="G438" s="52"/>
      <c r="H438" s="50"/>
    </row>
    <row r="439" spans="1:8" s="54" customFormat="1">
      <c r="A439" s="78"/>
      <c r="B439" s="50"/>
      <c r="C439" s="50"/>
      <c r="D439" s="50"/>
      <c r="E439" s="50"/>
      <c r="F439" s="50"/>
      <c r="G439" s="52"/>
      <c r="H439" s="50"/>
    </row>
    <row r="440" spans="1:8" s="54" customFormat="1">
      <c r="A440" s="78"/>
      <c r="B440" s="50"/>
      <c r="C440" s="50"/>
      <c r="D440" s="50"/>
      <c r="E440" s="50"/>
      <c r="F440" s="50"/>
      <c r="G440" s="52"/>
      <c r="H440" s="50"/>
    </row>
    <row r="441" spans="1:8" s="54" customFormat="1">
      <c r="A441" s="78"/>
      <c r="B441" s="50"/>
      <c r="C441" s="50"/>
      <c r="D441" s="50"/>
      <c r="E441" s="50"/>
      <c r="F441" s="50"/>
      <c r="G441" s="52"/>
      <c r="H441" s="50"/>
    </row>
    <row r="442" spans="1:8" s="54" customFormat="1">
      <c r="A442" s="78"/>
      <c r="B442" s="50"/>
      <c r="C442" s="50"/>
      <c r="D442" s="50"/>
      <c r="E442" s="50"/>
      <c r="F442" s="50"/>
      <c r="G442" s="52"/>
      <c r="H442" s="50"/>
    </row>
    <row r="443" spans="1:8" s="54" customFormat="1">
      <c r="A443" s="78"/>
      <c r="B443" s="50"/>
      <c r="C443" s="50"/>
      <c r="D443" s="50"/>
      <c r="E443" s="50"/>
      <c r="F443" s="50"/>
      <c r="G443" s="52"/>
      <c r="H443" s="50"/>
    </row>
    <row r="444" spans="1:8" s="54" customFormat="1">
      <c r="A444" s="78"/>
      <c r="B444" s="50"/>
      <c r="C444" s="50"/>
      <c r="D444" s="50"/>
      <c r="E444" s="50"/>
      <c r="F444" s="50"/>
      <c r="G444" s="52"/>
      <c r="H444" s="50"/>
    </row>
    <row r="445" spans="1:8" s="54" customFormat="1">
      <c r="A445" s="78"/>
      <c r="B445" s="50"/>
      <c r="C445" s="50"/>
      <c r="D445" s="50"/>
      <c r="E445" s="50"/>
      <c r="F445" s="50"/>
      <c r="G445" s="52"/>
      <c r="H445" s="50"/>
    </row>
    <row r="446" spans="1:8" s="54" customFormat="1">
      <c r="A446" s="78"/>
      <c r="B446" s="50"/>
      <c r="C446" s="50"/>
      <c r="D446" s="50"/>
      <c r="E446" s="50"/>
      <c r="F446" s="50"/>
      <c r="G446" s="52"/>
      <c r="H446" s="50"/>
    </row>
    <row r="447" spans="1:8" s="54" customFormat="1">
      <c r="A447" s="78"/>
      <c r="B447" s="50"/>
      <c r="C447" s="50"/>
      <c r="D447" s="50"/>
      <c r="E447" s="50"/>
      <c r="F447" s="50"/>
      <c r="G447" s="52"/>
      <c r="H447" s="50"/>
    </row>
    <row r="448" spans="1:8" s="54" customFormat="1">
      <c r="A448" s="78"/>
      <c r="B448" s="50"/>
      <c r="C448" s="50"/>
      <c r="D448" s="50"/>
      <c r="E448" s="50"/>
      <c r="F448" s="50"/>
      <c r="G448" s="52"/>
      <c r="H448" s="50"/>
    </row>
    <row r="449" spans="1:8" s="54" customFormat="1">
      <c r="A449" s="78"/>
      <c r="B449" s="50"/>
      <c r="C449" s="50"/>
      <c r="D449" s="50"/>
      <c r="E449" s="50"/>
      <c r="F449" s="50"/>
      <c r="G449" s="52"/>
      <c r="H449" s="50"/>
    </row>
    <row r="450" spans="1:8" s="54" customFormat="1">
      <c r="A450" s="78"/>
      <c r="B450" s="50"/>
      <c r="C450" s="50"/>
      <c r="D450" s="50"/>
      <c r="E450" s="50"/>
      <c r="F450" s="50"/>
      <c r="G450" s="52"/>
      <c r="H450" s="50"/>
    </row>
    <row r="451" spans="1:8" s="54" customFormat="1">
      <c r="A451" s="78"/>
      <c r="B451" s="50"/>
      <c r="C451" s="50"/>
      <c r="D451" s="50"/>
      <c r="E451" s="50"/>
      <c r="F451" s="50"/>
      <c r="G451" s="52"/>
      <c r="H451" s="50"/>
    </row>
    <row r="452" spans="1:8" s="54" customFormat="1">
      <c r="A452" s="78"/>
      <c r="B452" s="50"/>
      <c r="C452" s="50"/>
      <c r="D452" s="50"/>
      <c r="E452" s="50"/>
      <c r="F452" s="50"/>
      <c r="G452" s="52"/>
      <c r="H452" s="50"/>
    </row>
    <row r="453" spans="1:8" s="54" customFormat="1">
      <c r="A453" s="78"/>
      <c r="B453" s="50"/>
      <c r="C453" s="50"/>
      <c r="D453" s="50"/>
      <c r="E453" s="50"/>
      <c r="F453" s="50"/>
      <c r="G453" s="52"/>
      <c r="H453" s="50"/>
    </row>
    <row r="454" spans="1:8" s="54" customFormat="1">
      <c r="A454" s="78"/>
      <c r="B454" s="50"/>
      <c r="C454" s="50"/>
      <c r="D454" s="50"/>
      <c r="E454" s="50"/>
      <c r="F454" s="50"/>
      <c r="G454" s="52"/>
      <c r="H454" s="50"/>
    </row>
    <row r="455" spans="1:8" s="54" customFormat="1">
      <c r="A455" s="78"/>
      <c r="B455" s="50"/>
      <c r="C455" s="50"/>
      <c r="D455" s="50"/>
      <c r="E455" s="50"/>
      <c r="F455" s="50"/>
      <c r="G455" s="52"/>
      <c r="H455" s="50"/>
    </row>
    <row r="456" spans="1:8" s="54" customFormat="1">
      <c r="A456" s="78"/>
      <c r="B456" s="50"/>
      <c r="C456" s="50"/>
      <c r="D456" s="50"/>
      <c r="E456" s="50"/>
      <c r="F456" s="50"/>
      <c r="G456" s="52"/>
      <c r="H456" s="50"/>
    </row>
    <row r="457" spans="1:8" s="54" customFormat="1">
      <c r="A457" s="78"/>
      <c r="B457" s="50"/>
      <c r="C457" s="50"/>
      <c r="D457" s="50"/>
      <c r="E457" s="50"/>
      <c r="F457" s="50"/>
      <c r="G457" s="52"/>
      <c r="H457" s="50"/>
    </row>
    <row r="458" spans="1:8" s="54" customFormat="1">
      <c r="A458" s="78"/>
      <c r="B458" s="50"/>
      <c r="C458" s="50"/>
      <c r="D458" s="50"/>
      <c r="E458" s="50"/>
      <c r="F458" s="50"/>
      <c r="G458" s="52"/>
      <c r="H458" s="50"/>
    </row>
    <row r="459" spans="1:8" s="54" customFormat="1">
      <c r="A459" s="78"/>
      <c r="B459" s="50"/>
      <c r="C459" s="50"/>
      <c r="D459" s="50"/>
      <c r="E459" s="50"/>
      <c r="F459" s="50"/>
      <c r="G459" s="52"/>
      <c r="H459" s="50"/>
    </row>
    <row r="460" spans="1:8" s="54" customFormat="1">
      <c r="A460" s="78"/>
      <c r="B460" s="50"/>
      <c r="C460" s="50"/>
      <c r="D460" s="50"/>
      <c r="E460" s="50"/>
      <c r="F460" s="50"/>
      <c r="G460" s="52"/>
      <c r="H460" s="50"/>
    </row>
    <row r="461" spans="1:8" s="54" customFormat="1">
      <c r="A461" s="78"/>
      <c r="B461" s="50"/>
      <c r="C461" s="50"/>
      <c r="D461" s="50"/>
      <c r="E461" s="50"/>
      <c r="F461" s="50"/>
      <c r="G461" s="52"/>
      <c r="H461" s="50"/>
    </row>
    <row r="462" spans="1:8" s="54" customFormat="1">
      <c r="A462" s="78"/>
      <c r="B462" s="50"/>
      <c r="C462" s="50"/>
      <c r="D462" s="50"/>
      <c r="E462" s="50"/>
      <c r="F462" s="50"/>
      <c r="G462" s="52"/>
      <c r="H462" s="50"/>
    </row>
    <row r="463" spans="1:8" s="54" customFormat="1">
      <c r="A463" s="78"/>
      <c r="B463" s="50"/>
      <c r="C463" s="50"/>
      <c r="D463" s="50"/>
      <c r="E463" s="50"/>
      <c r="F463" s="50"/>
      <c r="G463" s="52"/>
      <c r="H463" s="50"/>
    </row>
    <row r="464" spans="1:8" s="54" customFormat="1">
      <c r="A464" s="78"/>
      <c r="B464" s="50"/>
      <c r="C464" s="50"/>
      <c r="D464" s="50"/>
      <c r="E464" s="50"/>
      <c r="F464" s="50"/>
      <c r="G464" s="52"/>
      <c r="H464" s="50"/>
    </row>
    <row r="465" spans="1:8" s="54" customFormat="1">
      <c r="A465" s="78"/>
      <c r="B465" s="50"/>
      <c r="C465" s="50"/>
      <c r="D465" s="50"/>
      <c r="E465" s="50"/>
      <c r="F465" s="50"/>
      <c r="G465" s="52"/>
      <c r="H465" s="50"/>
    </row>
    <row r="466" spans="1:8" s="54" customFormat="1">
      <c r="A466" s="78"/>
      <c r="B466" s="50"/>
      <c r="C466" s="50"/>
      <c r="D466" s="50"/>
      <c r="E466" s="50"/>
      <c r="F466" s="50"/>
      <c r="G466" s="52"/>
      <c r="H466" s="50"/>
    </row>
    <row r="467" spans="1:8" s="54" customFormat="1">
      <c r="A467" s="78"/>
      <c r="B467" s="50"/>
      <c r="C467" s="50"/>
      <c r="D467" s="50"/>
      <c r="E467" s="50"/>
      <c r="F467" s="50"/>
      <c r="G467" s="52"/>
      <c r="H467" s="50"/>
    </row>
    <row r="468" spans="1:8" s="54" customFormat="1">
      <c r="A468" s="78"/>
      <c r="B468" s="50"/>
      <c r="C468" s="50"/>
      <c r="D468" s="50"/>
      <c r="E468" s="50"/>
      <c r="F468" s="50"/>
      <c r="G468" s="52"/>
      <c r="H468" s="50"/>
    </row>
    <row r="469" spans="1:8" s="54" customFormat="1">
      <c r="A469" s="78"/>
      <c r="B469" s="50"/>
      <c r="C469" s="50"/>
      <c r="D469" s="50"/>
      <c r="E469" s="50"/>
      <c r="F469" s="50"/>
      <c r="G469" s="52"/>
      <c r="H469" s="50"/>
    </row>
    <row r="470" spans="1:8" s="54" customFormat="1">
      <c r="A470" s="78"/>
      <c r="B470" s="50"/>
      <c r="C470" s="50"/>
      <c r="D470" s="50"/>
      <c r="E470" s="50"/>
      <c r="F470" s="50"/>
      <c r="G470" s="52"/>
      <c r="H470" s="50"/>
    </row>
    <row r="471" spans="1:8" s="54" customFormat="1">
      <c r="A471" s="78"/>
      <c r="B471" s="50"/>
      <c r="C471" s="50"/>
      <c r="D471" s="50"/>
      <c r="E471" s="50"/>
      <c r="F471" s="50"/>
      <c r="G471" s="52"/>
      <c r="H471" s="50"/>
    </row>
    <row r="472" spans="1:8" s="54" customFormat="1">
      <c r="A472" s="78"/>
      <c r="B472" s="50"/>
      <c r="C472" s="50"/>
      <c r="D472" s="50"/>
      <c r="E472" s="50"/>
      <c r="F472" s="50"/>
      <c r="G472" s="52"/>
      <c r="H472" s="50"/>
    </row>
    <row r="473" spans="1:8" s="54" customFormat="1">
      <c r="A473" s="78"/>
      <c r="B473" s="50"/>
      <c r="C473" s="50"/>
      <c r="D473" s="50"/>
      <c r="E473" s="50"/>
      <c r="F473" s="50"/>
      <c r="G473" s="52"/>
      <c r="H473" s="50"/>
    </row>
    <row r="474" spans="1:8" s="54" customFormat="1">
      <c r="A474" s="78"/>
      <c r="B474" s="50"/>
      <c r="C474" s="50"/>
      <c r="D474" s="50"/>
      <c r="E474" s="50"/>
      <c r="F474" s="50"/>
      <c r="G474" s="52"/>
      <c r="H474" s="50"/>
    </row>
    <row r="475" spans="1:8" s="54" customFormat="1">
      <c r="A475" s="78"/>
      <c r="B475" s="50"/>
      <c r="C475" s="50"/>
      <c r="D475" s="50"/>
      <c r="E475" s="50"/>
      <c r="F475" s="50"/>
      <c r="G475" s="52"/>
      <c r="H475" s="50"/>
    </row>
    <row r="476" spans="1:8" s="54" customFormat="1">
      <c r="A476" s="78"/>
      <c r="B476" s="50"/>
      <c r="C476" s="50"/>
      <c r="D476" s="50"/>
      <c r="E476" s="50"/>
      <c r="F476" s="50"/>
      <c r="G476" s="52"/>
      <c r="H476" s="50"/>
    </row>
    <row r="477" spans="1:8" s="54" customFormat="1">
      <c r="A477" s="78"/>
      <c r="B477" s="50"/>
      <c r="C477" s="50"/>
      <c r="D477" s="50"/>
      <c r="E477" s="50"/>
      <c r="F477" s="50"/>
      <c r="G477" s="52"/>
      <c r="H477" s="50"/>
    </row>
    <row r="478" spans="1:8" s="54" customFormat="1">
      <c r="A478" s="78"/>
      <c r="B478" s="50"/>
      <c r="C478" s="50"/>
      <c r="D478" s="50"/>
      <c r="E478" s="50"/>
      <c r="F478" s="50"/>
      <c r="G478" s="52"/>
      <c r="H478" s="50"/>
    </row>
    <row r="479" spans="1:8" s="54" customFormat="1">
      <c r="A479" s="78"/>
      <c r="B479" s="50"/>
      <c r="C479" s="50"/>
      <c r="D479" s="50"/>
      <c r="E479" s="50"/>
      <c r="F479" s="50"/>
      <c r="G479" s="52"/>
      <c r="H479" s="50"/>
    </row>
    <row r="480" spans="1:8" s="54" customFormat="1">
      <c r="A480" s="78"/>
      <c r="B480" s="50"/>
      <c r="C480" s="50"/>
      <c r="D480" s="50"/>
      <c r="E480" s="50"/>
      <c r="F480" s="50"/>
      <c r="G480" s="52"/>
      <c r="H480" s="50"/>
    </row>
    <row r="481" spans="1:8" s="54" customFormat="1">
      <c r="A481" s="78"/>
      <c r="B481" s="50"/>
      <c r="C481" s="50"/>
      <c r="D481" s="50"/>
      <c r="E481" s="50"/>
      <c r="F481" s="50"/>
      <c r="G481" s="52"/>
      <c r="H481" s="50"/>
    </row>
    <row r="482" spans="1:8" s="54" customFormat="1">
      <c r="A482" s="78"/>
      <c r="B482" s="50"/>
      <c r="C482" s="50"/>
      <c r="D482" s="50"/>
      <c r="E482" s="50"/>
      <c r="F482" s="50"/>
      <c r="G482" s="52"/>
      <c r="H482" s="50"/>
    </row>
    <row r="483" spans="1:8" s="54" customFormat="1">
      <c r="A483" s="78"/>
      <c r="B483" s="50"/>
      <c r="C483" s="50"/>
      <c r="D483" s="50"/>
      <c r="E483" s="50"/>
      <c r="F483" s="50"/>
      <c r="G483" s="52"/>
      <c r="H483" s="50"/>
    </row>
    <row r="484" spans="1:8" s="54" customFormat="1">
      <c r="A484" s="78"/>
      <c r="B484" s="50"/>
      <c r="C484" s="50"/>
      <c r="D484" s="50"/>
      <c r="E484" s="50"/>
      <c r="F484" s="50"/>
      <c r="G484" s="52"/>
      <c r="H484" s="50"/>
    </row>
    <row r="485" spans="1:8" s="54" customFormat="1">
      <c r="A485" s="78"/>
      <c r="B485" s="50"/>
      <c r="C485" s="50"/>
      <c r="D485" s="50"/>
      <c r="E485" s="50"/>
      <c r="F485" s="50"/>
      <c r="G485" s="52"/>
      <c r="H485" s="50"/>
    </row>
    <row r="486" spans="1:8" s="54" customFormat="1">
      <c r="A486" s="78"/>
      <c r="B486" s="50"/>
      <c r="C486" s="50"/>
      <c r="D486" s="50"/>
      <c r="E486" s="50"/>
      <c r="F486" s="50"/>
      <c r="G486" s="52"/>
      <c r="H486" s="50"/>
    </row>
    <row r="487" spans="1:8" s="54" customFormat="1">
      <c r="A487" s="78"/>
      <c r="B487" s="50"/>
      <c r="C487" s="50"/>
      <c r="D487" s="50"/>
      <c r="E487" s="50"/>
      <c r="F487" s="50"/>
      <c r="G487" s="52"/>
      <c r="H487" s="50"/>
    </row>
    <row r="488" spans="1:8" s="54" customFormat="1">
      <c r="A488" s="78"/>
      <c r="B488" s="50"/>
      <c r="C488" s="50"/>
      <c r="D488" s="50"/>
      <c r="E488" s="50"/>
      <c r="F488" s="50"/>
      <c r="G488" s="52"/>
      <c r="H488" s="50"/>
    </row>
    <row r="489" spans="1:8" s="54" customFormat="1">
      <c r="A489" s="78"/>
      <c r="B489" s="50"/>
      <c r="C489" s="50"/>
      <c r="D489" s="50"/>
      <c r="E489" s="50"/>
      <c r="F489" s="50"/>
      <c r="G489" s="52"/>
      <c r="H489" s="50"/>
    </row>
    <row r="490" spans="1:8" s="54" customFormat="1">
      <c r="A490" s="78"/>
      <c r="B490" s="50"/>
      <c r="C490" s="50"/>
      <c r="D490" s="50"/>
      <c r="E490" s="50"/>
      <c r="F490" s="50"/>
      <c r="G490" s="52"/>
      <c r="H490" s="50"/>
    </row>
    <row r="491" spans="1:8" s="54" customFormat="1">
      <c r="A491" s="78"/>
      <c r="B491" s="50"/>
      <c r="C491" s="50"/>
      <c r="D491" s="50"/>
      <c r="E491" s="50"/>
      <c r="F491" s="50"/>
      <c r="G491" s="52"/>
      <c r="H491" s="50"/>
    </row>
    <row r="492" spans="1:8" s="54" customFormat="1">
      <c r="A492" s="78"/>
      <c r="B492" s="50"/>
      <c r="C492" s="50"/>
      <c r="D492" s="50"/>
      <c r="E492" s="50"/>
      <c r="F492" s="50"/>
      <c r="G492" s="52"/>
      <c r="H492" s="50"/>
    </row>
    <row r="493" spans="1:8" s="54" customFormat="1">
      <c r="A493" s="78"/>
      <c r="B493" s="50"/>
      <c r="C493" s="50"/>
      <c r="D493" s="50"/>
      <c r="E493" s="50"/>
      <c r="F493" s="50"/>
      <c r="G493" s="52"/>
      <c r="H493" s="50"/>
    </row>
    <row r="494" spans="1:8" s="54" customFormat="1">
      <c r="A494" s="78"/>
      <c r="B494" s="50"/>
      <c r="C494" s="50"/>
      <c r="D494" s="50"/>
      <c r="E494" s="50"/>
      <c r="F494" s="50"/>
      <c r="G494" s="52"/>
      <c r="H494" s="50"/>
    </row>
    <row r="495" spans="1:8" s="54" customFormat="1">
      <c r="A495" s="78"/>
      <c r="B495" s="50"/>
      <c r="C495" s="50"/>
      <c r="D495" s="50"/>
      <c r="E495" s="50"/>
      <c r="F495" s="50"/>
      <c r="G495" s="52"/>
      <c r="H495" s="50"/>
    </row>
    <row r="496" spans="1:8" s="54" customFormat="1">
      <c r="A496" s="78"/>
      <c r="B496" s="50"/>
      <c r="C496" s="50"/>
      <c r="D496" s="50"/>
      <c r="E496" s="50"/>
      <c r="F496" s="50"/>
      <c r="G496" s="52"/>
      <c r="H496" s="50"/>
    </row>
    <row r="497" spans="1:8" s="54" customFormat="1">
      <c r="A497" s="78"/>
      <c r="B497" s="50"/>
      <c r="C497" s="50"/>
      <c r="D497" s="50"/>
      <c r="E497" s="50"/>
      <c r="F497" s="50"/>
      <c r="G497" s="52"/>
      <c r="H497" s="50"/>
    </row>
    <row r="498" spans="1:8" s="54" customFormat="1">
      <c r="A498" s="78"/>
      <c r="B498" s="50"/>
      <c r="C498" s="50"/>
      <c r="D498" s="50"/>
      <c r="E498" s="50"/>
      <c r="F498" s="50"/>
      <c r="G498" s="52"/>
      <c r="H498" s="50"/>
    </row>
    <row r="499" spans="1:8" s="54" customFormat="1">
      <c r="A499" s="78"/>
      <c r="B499" s="50"/>
      <c r="C499" s="50"/>
      <c r="D499" s="50"/>
      <c r="E499" s="50"/>
      <c r="F499" s="50"/>
      <c r="G499" s="52"/>
      <c r="H499" s="50"/>
    </row>
    <row r="500" spans="1:8" s="54" customFormat="1">
      <c r="A500" s="78"/>
      <c r="B500" s="50"/>
      <c r="C500" s="50"/>
      <c r="D500" s="50"/>
      <c r="E500" s="50"/>
      <c r="F500" s="50"/>
      <c r="G500" s="52"/>
      <c r="H500" s="50"/>
    </row>
    <row r="501" spans="1:8" s="54" customFormat="1">
      <c r="A501" s="78"/>
      <c r="B501" s="50"/>
      <c r="C501" s="50"/>
      <c r="D501" s="50"/>
      <c r="E501" s="50"/>
      <c r="F501" s="50"/>
      <c r="G501" s="52"/>
      <c r="H501" s="50"/>
    </row>
    <row r="502" spans="1:8" s="54" customFormat="1">
      <c r="A502" s="78"/>
      <c r="B502" s="50"/>
      <c r="C502" s="50"/>
      <c r="D502" s="50"/>
      <c r="E502" s="50"/>
      <c r="F502" s="50"/>
      <c r="G502" s="52"/>
      <c r="H502" s="50"/>
    </row>
    <row r="503" spans="1:8" s="54" customFormat="1">
      <c r="A503" s="78"/>
      <c r="B503" s="50"/>
      <c r="C503" s="50"/>
      <c r="D503" s="50"/>
      <c r="E503" s="50"/>
      <c r="F503" s="50"/>
      <c r="G503" s="52"/>
      <c r="H503" s="50"/>
    </row>
    <row r="504" spans="1:8" s="54" customFormat="1">
      <c r="A504" s="78"/>
      <c r="B504" s="50"/>
      <c r="C504" s="50"/>
      <c r="D504" s="50"/>
      <c r="E504" s="50"/>
      <c r="F504" s="50"/>
      <c r="G504" s="52"/>
      <c r="H504" s="50"/>
    </row>
    <row r="505" spans="1:8" s="54" customFormat="1">
      <c r="A505" s="78"/>
      <c r="B505" s="50"/>
      <c r="C505" s="50"/>
      <c r="D505" s="50"/>
      <c r="E505" s="50"/>
      <c r="F505" s="50"/>
      <c r="G505" s="52"/>
      <c r="H505" s="50"/>
    </row>
    <row r="506" spans="1:8" s="54" customFormat="1">
      <c r="A506" s="78"/>
      <c r="B506" s="50"/>
      <c r="C506" s="50"/>
      <c r="D506" s="50"/>
      <c r="E506" s="50"/>
      <c r="F506" s="50"/>
      <c r="G506" s="52"/>
      <c r="H506" s="50"/>
    </row>
    <row r="507" spans="1:8" s="54" customFormat="1">
      <c r="A507" s="78"/>
      <c r="B507" s="50"/>
      <c r="C507" s="50"/>
      <c r="D507" s="50"/>
      <c r="E507" s="50"/>
      <c r="F507" s="50"/>
      <c r="G507" s="52"/>
      <c r="H507" s="50"/>
    </row>
    <row r="508" spans="1:8" s="54" customFormat="1">
      <c r="A508" s="78"/>
      <c r="B508" s="50"/>
      <c r="C508" s="50"/>
      <c r="D508" s="50"/>
      <c r="E508" s="50"/>
      <c r="F508" s="50"/>
      <c r="G508" s="52"/>
      <c r="H508" s="50"/>
    </row>
    <row r="509" spans="1:8" s="54" customFormat="1">
      <c r="A509" s="78"/>
      <c r="B509" s="50"/>
      <c r="C509" s="50"/>
      <c r="D509" s="50"/>
      <c r="E509" s="50"/>
      <c r="F509" s="50"/>
      <c r="G509" s="52"/>
      <c r="H509" s="50"/>
    </row>
    <row r="510" spans="1:8" s="54" customFormat="1">
      <c r="A510" s="78"/>
      <c r="B510" s="50"/>
      <c r="C510" s="50"/>
      <c r="D510" s="50"/>
      <c r="E510" s="50"/>
      <c r="F510" s="50"/>
      <c r="G510" s="52"/>
      <c r="H510" s="50"/>
    </row>
    <row r="511" spans="1:8" s="54" customFormat="1">
      <c r="A511" s="78"/>
      <c r="B511" s="50"/>
      <c r="C511" s="50"/>
      <c r="D511" s="50"/>
      <c r="E511" s="50"/>
      <c r="F511" s="50"/>
      <c r="G511" s="52"/>
      <c r="H511" s="50"/>
    </row>
    <row r="512" spans="1:8" s="54" customFormat="1">
      <c r="A512" s="78"/>
      <c r="B512" s="50"/>
      <c r="C512" s="50"/>
      <c r="D512" s="50"/>
      <c r="E512" s="50"/>
      <c r="F512" s="50"/>
      <c r="G512" s="52"/>
      <c r="H512" s="50"/>
    </row>
    <row r="513" spans="1:8" s="54" customFormat="1">
      <c r="A513" s="78"/>
      <c r="B513" s="50"/>
      <c r="C513" s="50"/>
      <c r="D513" s="50"/>
      <c r="E513" s="50"/>
      <c r="F513" s="50"/>
      <c r="G513" s="52"/>
      <c r="H513" s="50"/>
    </row>
    <row r="514" spans="1:8" s="54" customFormat="1">
      <c r="A514" s="78"/>
      <c r="B514" s="50"/>
      <c r="C514" s="50"/>
      <c r="D514" s="50"/>
      <c r="E514" s="50"/>
      <c r="F514" s="50"/>
      <c r="G514" s="52"/>
      <c r="H514" s="50"/>
    </row>
    <row r="515" spans="1:8" s="54" customFormat="1">
      <c r="A515" s="78"/>
      <c r="B515" s="50"/>
      <c r="C515" s="50"/>
      <c r="D515" s="50"/>
      <c r="E515" s="50"/>
      <c r="F515" s="50"/>
      <c r="G515" s="52"/>
      <c r="H515" s="50"/>
    </row>
    <row r="516" spans="1:8" s="54" customFormat="1">
      <c r="A516" s="78"/>
      <c r="B516" s="50"/>
      <c r="C516" s="50"/>
      <c r="D516" s="50"/>
      <c r="E516" s="50"/>
      <c r="F516" s="50"/>
      <c r="G516" s="52"/>
      <c r="H516" s="50"/>
    </row>
    <row r="517" spans="1:8" s="54" customFormat="1">
      <c r="A517" s="78"/>
      <c r="B517" s="50"/>
      <c r="C517" s="50"/>
      <c r="D517" s="50"/>
      <c r="E517" s="50"/>
      <c r="F517" s="50"/>
      <c r="G517" s="52"/>
      <c r="H517" s="50"/>
    </row>
    <row r="518" spans="1:8" s="54" customFormat="1">
      <c r="A518" s="78"/>
      <c r="B518" s="50"/>
      <c r="C518" s="50"/>
      <c r="D518" s="50"/>
      <c r="E518" s="50"/>
      <c r="F518" s="50"/>
      <c r="G518" s="52"/>
      <c r="H518" s="50"/>
    </row>
    <row r="519" spans="1:8" s="54" customFormat="1">
      <c r="A519" s="78"/>
      <c r="B519" s="50"/>
      <c r="C519" s="50"/>
      <c r="D519" s="50"/>
      <c r="E519" s="50"/>
      <c r="F519" s="50"/>
      <c r="G519" s="52"/>
      <c r="H519" s="50"/>
    </row>
    <row r="520" spans="1:8" s="54" customFormat="1">
      <c r="A520" s="78"/>
      <c r="B520" s="50"/>
      <c r="C520" s="50"/>
      <c r="D520" s="50"/>
      <c r="E520" s="50"/>
      <c r="F520" s="50"/>
      <c r="G520" s="52"/>
      <c r="H520" s="50"/>
    </row>
    <row r="521" spans="1:8" s="54" customFormat="1">
      <c r="A521" s="78"/>
      <c r="B521" s="50"/>
      <c r="C521" s="50"/>
      <c r="D521" s="50"/>
      <c r="E521" s="50"/>
      <c r="F521" s="50"/>
      <c r="G521" s="52"/>
      <c r="H521" s="50"/>
    </row>
    <row r="522" spans="1:8" s="54" customFormat="1">
      <c r="A522" s="78"/>
      <c r="B522" s="50"/>
      <c r="C522" s="50"/>
      <c r="D522" s="50"/>
      <c r="E522" s="50"/>
      <c r="F522" s="50"/>
      <c r="G522" s="52"/>
      <c r="H522" s="50"/>
    </row>
    <row r="523" spans="1:8" s="54" customFormat="1">
      <c r="A523" s="78"/>
      <c r="B523" s="50"/>
      <c r="C523" s="50"/>
      <c r="D523" s="50"/>
      <c r="E523" s="50"/>
      <c r="F523" s="50"/>
      <c r="G523" s="52"/>
      <c r="H523" s="50"/>
    </row>
    <row r="524" spans="1:8" s="54" customFormat="1">
      <c r="A524" s="78"/>
      <c r="B524" s="50"/>
      <c r="C524" s="50"/>
      <c r="D524" s="50"/>
      <c r="E524" s="50"/>
      <c r="F524" s="50"/>
      <c r="G524" s="52"/>
      <c r="H524" s="50"/>
    </row>
    <row r="525" spans="1:8" s="54" customFormat="1">
      <c r="A525" s="78"/>
      <c r="B525" s="50"/>
      <c r="C525" s="50"/>
      <c r="D525" s="50"/>
      <c r="E525" s="50"/>
      <c r="F525" s="50"/>
      <c r="G525" s="52"/>
      <c r="H525" s="50"/>
    </row>
    <row r="526" spans="1:8" s="54" customFormat="1">
      <c r="A526" s="78"/>
      <c r="B526" s="50"/>
      <c r="C526" s="50"/>
      <c r="D526" s="50"/>
      <c r="E526" s="50"/>
      <c r="F526" s="50"/>
      <c r="G526" s="52"/>
      <c r="H526" s="50"/>
    </row>
    <row r="527" spans="1:8" s="54" customFormat="1">
      <c r="A527" s="78"/>
      <c r="B527" s="50"/>
      <c r="C527" s="50"/>
      <c r="D527" s="50"/>
      <c r="E527" s="50"/>
      <c r="F527" s="50"/>
      <c r="G527" s="52"/>
      <c r="H527" s="50"/>
    </row>
    <row r="528" spans="1:8" s="54" customFormat="1">
      <c r="A528" s="78"/>
      <c r="B528" s="50"/>
      <c r="C528" s="50"/>
      <c r="D528" s="50"/>
      <c r="E528" s="50"/>
      <c r="F528" s="50"/>
      <c r="G528" s="52"/>
      <c r="H528" s="50"/>
    </row>
    <row r="529" spans="1:8" s="54" customFormat="1">
      <c r="A529" s="78"/>
      <c r="B529" s="50"/>
      <c r="C529" s="50"/>
      <c r="D529" s="50"/>
      <c r="E529" s="50"/>
      <c r="F529" s="50"/>
      <c r="G529" s="52"/>
      <c r="H529" s="50"/>
    </row>
    <row r="530" spans="1:8" s="54" customFormat="1">
      <c r="A530" s="78"/>
      <c r="B530" s="50"/>
      <c r="C530" s="50"/>
      <c r="D530" s="50"/>
      <c r="E530" s="50"/>
      <c r="F530" s="50"/>
      <c r="G530" s="52"/>
      <c r="H530" s="50"/>
    </row>
    <row r="531" spans="1:8" s="54" customFormat="1">
      <c r="A531" s="78"/>
      <c r="B531" s="50"/>
      <c r="C531" s="50"/>
      <c r="D531" s="50"/>
      <c r="E531" s="50"/>
      <c r="F531" s="50"/>
      <c r="G531" s="52"/>
      <c r="H531" s="50"/>
    </row>
    <row r="532" spans="1:8" s="54" customFormat="1">
      <c r="A532" s="78"/>
      <c r="B532" s="50"/>
      <c r="C532" s="50"/>
      <c r="D532" s="50"/>
      <c r="E532" s="50"/>
      <c r="F532" s="50"/>
      <c r="G532" s="52"/>
      <c r="H532" s="50"/>
    </row>
    <row r="533" spans="1:8" s="54" customFormat="1">
      <c r="A533" s="78"/>
      <c r="B533" s="50"/>
      <c r="C533" s="50"/>
      <c r="D533" s="50"/>
      <c r="E533" s="50"/>
      <c r="F533" s="50"/>
      <c r="G533" s="52"/>
      <c r="H533" s="50"/>
    </row>
    <row r="534" spans="1:8" s="54" customFormat="1">
      <c r="A534" s="78"/>
      <c r="B534" s="50"/>
      <c r="C534" s="50"/>
      <c r="D534" s="50"/>
      <c r="E534" s="50"/>
      <c r="F534" s="50"/>
      <c r="G534" s="52"/>
      <c r="H534" s="50"/>
    </row>
    <row r="535" spans="1:8" s="54" customFormat="1">
      <c r="A535" s="78"/>
      <c r="B535" s="50"/>
      <c r="C535" s="50"/>
      <c r="D535" s="50"/>
      <c r="E535" s="50"/>
      <c r="F535" s="50"/>
      <c r="G535" s="52"/>
      <c r="H535" s="50"/>
    </row>
    <row r="536" spans="1:8" s="54" customFormat="1">
      <c r="A536" s="78"/>
      <c r="B536" s="50"/>
      <c r="C536" s="50"/>
      <c r="D536" s="50"/>
      <c r="E536" s="50"/>
      <c r="F536" s="50"/>
      <c r="G536" s="52"/>
      <c r="H536" s="50"/>
    </row>
    <row r="537" spans="1:8" s="54" customFormat="1">
      <c r="A537" s="78"/>
      <c r="B537" s="50"/>
      <c r="C537" s="50"/>
      <c r="D537" s="50"/>
      <c r="E537" s="50"/>
      <c r="F537" s="50"/>
      <c r="G537" s="52"/>
      <c r="H537" s="50"/>
    </row>
    <row r="538" spans="1:8" s="54" customFormat="1">
      <c r="A538" s="78"/>
      <c r="B538" s="50"/>
      <c r="C538" s="50"/>
      <c r="D538" s="50"/>
      <c r="E538" s="50"/>
      <c r="F538" s="50"/>
      <c r="G538" s="52"/>
      <c r="H538" s="50"/>
    </row>
    <row r="539" spans="1:8" s="54" customFormat="1">
      <c r="A539" s="78"/>
      <c r="B539" s="50"/>
      <c r="C539" s="50"/>
      <c r="D539" s="50"/>
      <c r="E539" s="50"/>
      <c r="F539" s="50"/>
      <c r="G539" s="52"/>
      <c r="H539" s="50"/>
    </row>
    <row r="540" spans="1:8" s="54" customFormat="1">
      <c r="A540" s="78"/>
      <c r="B540" s="50"/>
      <c r="C540" s="50"/>
      <c r="D540" s="50"/>
      <c r="E540" s="50"/>
      <c r="F540" s="50"/>
      <c r="G540" s="52"/>
      <c r="H540" s="50"/>
    </row>
    <row r="541" spans="1:8" s="54" customFormat="1">
      <c r="A541" s="78"/>
      <c r="B541" s="50"/>
      <c r="C541" s="50"/>
      <c r="D541" s="50"/>
      <c r="E541" s="50"/>
      <c r="F541" s="50"/>
      <c r="G541" s="52"/>
      <c r="H541" s="50"/>
    </row>
    <row r="542" spans="1:8" s="54" customFormat="1">
      <c r="A542" s="78"/>
      <c r="B542" s="50"/>
      <c r="C542" s="50"/>
      <c r="D542" s="50"/>
      <c r="E542" s="50"/>
      <c r="F542" s="50"/>
      <c r="G542" s="52"/>
      <c r="H542" s="50"/>
    </row>
    <row r="543" spans="1:8" s="54" customFormat="1">
      <c r="A543" s="78"/>
      <c r="B543" s="50"/>
      <c r="C543" s="50"/>
      <c r="D543" s="50"/>
      <c r="E543" s="50"/>
      <c r="F543" s="50"/>
      <c r="G543" s="52"/>
      <c r="H543" s="50"/>
    </row>
    <row r="544" spans="1:8" s="54" customFormat="1">
      <c r="A544" s="78"/>
      <c r="B544" s="50"/>
      <c r="C544" s="50"/>
      <c r="D544" s="50"/>
      <c r="E544" s="50"/>
      <c r="F544" s="50"/>
      <c r="G544" s="52"/>
      <c r="H544" s="50"/>
    </row>
    <row r="545" spans="1:8" s="54" customFormat="1">
      <c r="A545" s="78"/>
      <c r="B545" s="50"/>
      <c r="C545" s="50"/>
      <c r="D545" s="50"/>
      <c r="E545" s="50"/>
      <c r="F545" s="50"/>
      <c r="G545" s="52"/>
      <c r="H545" s="50"/>
    </row>
    <row r="546" spans="1:8" s="54" customFormat="1">
      <c r="A546" s="78"/>
      <c r="B546" s="50"/>
      <c r="C546" s="50"/>
      <c r="D546" s="50"/>
      <c r="E546" s="50"/>
      <c r="F546" s="50"/>
      <c r="G546" s="52"/>
      <c r="H546" s="50"/>
    </row>
    <row r="547" spans="1:8" s="54" customFormat="1">
      <c r="A547" s="78"/>
      <c r="B547" s="50"/>
      <c r="C547" s="50"/>
      <c r="D547" s="50"/>
      <c r="E547" s="50"/>
      <c r="F547" s="50"/>
      <c r="G547" s="52"/>
      <c r="H547" s="50"/>
    </row>
    <row r="548" spans="1:8" s="54" customFormat="1">
      <c r="A548" s="78"/>
      <c r="B548" s="50"/>
      <c r="C548" s="50"/>
      <c r="D548" s="50"/>
      <c r="E548" s="50"/>
      <c r="F548" s="50"/>
      <c r="G548" s="52"/>
      <c r="H548" s="50"/>
    </row>
    <row r="549" spans="1:8" s="54" customFormat="1">
      <c r="A549" s="78"/>
      <c r="B549" s="50"/>
      <c r="C549" s="50"/>
      <c r="D549" s="50"/>
      <c r="E549" s="50"/>
      <c r="F549" s="50"/>
      <c r="G549" s="52"/>
      <c r="H549" s="50"/>
    </row>
    <row r="550" spans="1:8" s="54" customFormat="1">
      <c r="A550" s="78"/>
      <c r="B550" s="50"/>
      <c r="C550" s="50"/>
      <c r="D550" s="50"/>
      <c r="E550" s="50"/>
      <c r="F550" s="50"/>
      <c r="G550" s="52"/>
      <c r="H550" s="50"/>
    </row>
    <row r="551" spans="1:8" s="54" customFormat="1">
      <c r="A551" s="78"/>
      <c r="B551" s="50"/>
      <c r="C551" s="50"/>
      <c r="D551" s="50"/>
      <c r="E551" s="50"/>
      <c r="F551" s="50"/>
      <c r="G551" s="52"/>
      <c r="H551" s="50"/>
    </row>
    <row r="552" spans="1:8" s="54" customFormat="1">
      <c r="A552" s="78"/>
      <c r="B552" s="50"/>
      <c r="C552" s="50"/>
      <c r="D552" s="50"/>
      <c r="E552" s="50"/>
      <c r="F552" s="50"/>
      <c r="G552" s="52"/>
      <c r="H552" s="50"/>
    </row>
    <row r="553" spans="1:8" s="54" customFormat="1">
      <c r="A553" s="78"/>
      <c r="B553" s="50"/>
      <c r="C553" s="50"/>
      <c r="D553" s="50"/>
      <c r="E553" s="50"/>
      <c r="F553" s="50"/>
      <c r="G553" s="52"/>
      <c r="H553" s="50"/>
    </row>
    <row r="554" spans="1:8" s="54" customFormat="1">
      <c r="A554" s="78"/>
      <c r="B554" s="50"/>
      <c r="C554" s="50"/>
      <c r="D554" s="50"/>
      <c r="E554" s="50"/>
      <c r="F554" s="50"/>
      <c r="G554" s="52"/>
      <c r="H554" s="50"/>
    </row>
    <row r="555" spans="1:8" s="54" customFormat="1">
      <c r="A555" s="78"/>
      <c r="B555" s="50"/>
      <c r="C555" s="50"/>
      <c r="D555" s="50"/>
      <c r="E555" s="50"/>
      <c r="F555" s="50"/>
      <c r="G555" s="52"/>
      <c r="H555" s="50"/>
    </row>
    <row r="556" spans="1:8" s="54" customFormat="1">
      <c r="A556" s="78"/>
      <c r="B556" s="50"/>
      <c r="C556" s="50"/>
      <c r="D556" s="50"/>
      <c r="E556" s="50"/>
      <c r="F556" s="50"/>
      <c r="G556" s="52"/>
      <c r="H556" s="50"/>
    </row>
    <row r="557" spans="1:8" s="54" customFormat="1">
      <c r="A557" s="78"/>
      <c r="B557" s="50"/>
      <c r="C557" s="50"/>
      <c r="D557" s="50"/>
      <c r="E557" s="50"/>
      <c r="F557" s="50"/>
      <c r="G557" s="52"/>
      <c r="H557" s="50"/>
    </row>
    <row r="558" spans="1:8" s="54" customFormat="1">
      <c r="A558" s="78"/>
      <c r="B558" s="50"/>
      <c r="C558" s="50"/>
      <c r="D558" s="50"/>
      <c r="E558" s="50"/>
      <c r="F558" s="50"/>
      <c r="G558" s="52"/>
      <c r="H558" s="50"/>
    </row>
    <row r="559" spans="1:8" s="54" customFormat="1">
      <c r="A559" s="78"/>
      <c r="B559" s="50"/>
      <c r="C559" s="50"/>
      <c r="D559" s="50"/>
      <c r="E559" s="50"/>
      <c r="F559" s="50"/>
      <c r="G559" s="52"/>
      <c r="H559" s="50"/>
    </row>
    <row r="560" spans="1:8" s="54" customFormat="1">
      <c r="A560" s="78"/>
      <c r="B560" s="50"/>
      <c r="C560" s="50"/>
      <c r="D560" s="50"/>
      <c r="E560" s="50"/>
      <c r="F560" s="50"/>
      <c r="G560" s="52"/>
      <c r="H560" s="50"/>
    </row>
    <row r="561" spans="1:8" s="54" customFormat="1">
      <c r="A561" s="78"/>
      <c r="B561" s="50"/>
      <c r="C561" s="50"/>
      <c r="D561" s="50"/>
      <c r="E561" s="50"/>
      <c r="F561" s="50"/>
      <c r="G561" s="52"/>
      <c r="H561" s="50"/>
    </row>
    <row r="562" spans="1:8" s="54" customFormat="1">
      <c r="A562" s="78"/>
      <c r="B562" s="50"/>
      <c r="C562" s="50"/>
      <c r="D562" s="50"/>
      <c r="E562" s="50"/>
      <c r="F562" s="50"/>
      <c r="G562" s="52"/>
      <c r="H562" s="50"/>
    </row>
    <row r="563" spans="1:8" s="54" customFormat="1">
      <c r="A563" s="78"/>
      <c r="B563" s="50"/>
      <c r="C563" s="50"/>
      <c r="D563" s="50"/>
      <c r="E563" s="50"/>
      <c r="F563" s="50"/>
      <c r="G563" s="52"/>
      <c r="H563" s="50"/>
    </row>
    <row r="564" spans="1:8" s="54" customFormat="1">
      <c r="A564" s="78"/>
      <c r="B564" s="50"/>
      <c r="C564" s="50"/>
      <c r="D564" s="50"/>
      <c r="E564" s="50"/>
      <c r="F564" s="50"/>
      <c r="G564" s="52"/>
      <c r="H564" s="50"/>
    </row>
    <row r="565" spans="1:8" s="54" customFormat="1">
      <c r="A565" s="78"/>
      <c r="B565" s="50"/>
      <c r="C565" s="50"/>
      <c r="D565" s="50"/>
      <c r="E565" s="50"/>
      <c r="F565" s="50"/>
      <c r="G565" s="52"/>
      <c r="H565" s="50"/>
    </row>
    <row r="566" spans="1:8" s="54" customFormat="1">
      <c r="A566" s="78"/>
      <c r="B566" s="50"/>
      <c r="C566" s="50"/>
      <c r="D566" s="50"/>
      <c r="E566" s="50"/>
      <c r="F566" s="50"/>
      <c r="G566" s="52"/>
      <c r="H566" s="50"/>
    </row>
    <row r="567" spans="1:8" s="54" customFormat="1">
      <c r="A567" s="78"/>
      <c r="B567" s="50"/>
      <c r="C567" s="50"/>
      <c r="D567" s="50"/>
      <c r="E567" s="50"/>
      <c r="F567" s="50"/>
      <c r="G567" s="52"/>
      <c r="H567" s="50"/>
    </row>
    <row r="568" spans="1:8" s="54" customFormat="1">
      <c r="A568" s="78"/>
      <c r="B568" s="50"/>
      <c r="C568" s="50"/>
      <c r="D568" s="50"/>
      <c r="E568" s="50"/>
      <c r="F568" s="50"/>
      <c r="G568" s="52"/>
      <c r="H568" s="50"/>
    </row>
    <row r="569" spans="1:8" s="54" customFormat="1">
      <c r="A569" s="78"/>
      <c r="B569" s="50"/>
      <c r="C569" s="50"/>
      <c r="D569" s="50"/>
      <c r="E569" s="50"/>
      <c r="F569" s="50"/>
      <c r="G569" s="52"/>
      <c r="H569" s="50"/>
    </row>
    <row r="570" spans="1:8" s="54" customFormat="1">
      <c r="A570" s="78"/>
      <c r="B570" s="50"/>
      <c r="C570" s="50"/>
      <c r="D570" s="50"/>
      <c r="E570" s="50"/>
      <c r="F570" s="50"/>
      <c r="G570" s="52"/>
      <c r="H570" s="50"/>
    </row>
    <row r="571" spans="1:8" s="54" customFormat="1">
      <c r="A571" s="78"/>
      <c r="B571" s="50"/>
      <c r="C571" s="50"/>
      <c r="D571" s="50"/>
      <c r="E571" s="50"/>
      <c r="F571" s="50"/>
      <c r="G571" s="52"/>
      <c r="H571" s="50"/>
    </row>
    <row r="572" spans="1:8" s="54" customFormat="1">
      <c r="A572" s="78"/>
      <c r="B572" s="50"/>
      <c r="C572" s="50"/>
      <c r="D572" s="50"/>
      <c r="E572" s="50"/>
      <c r="F572" s="50"/>
      <c r="G572" s="52"/>
      <c r="H572" s="50"/>
    </row>
    <row r="573" spans="1:8" s="54" customFormat="1">
      <c r="A573" s="78"/>
      <c r="B573" s="50"/>
      <c r="C573" s="50"/>
      <c r="D573" s="50"/>
      <c r="E573" s="50"/>
      <c r="F573" s="50"/>
      <c r="G573" s="52"/>
      <c r="H573" s="50"/>
    </row>
    <row r="574" spans="1:8" s="54" customFormat="1">
      <c r="A574" s="78"/>
      <c r="B574" s="50"/>
      <c r="C574" s="50"/>
      <c r="D574" s="50"/>
      <c r="E574" s="50"/>
      <c r="F574" s="50"/>
      <c r="G574" s="52"/>
      <c r="H574" s="50"/>
    </row>
    <row r="575" spans="1:8" s="54" customFormat="1">
      <c r="A575" s="78"/>
      <c r="B575" s="50"/>
      <c r="C575" s="50"/>
      <c r="D575" s="50"/>
      <c r="E575" s="50"/>
      <c r="F575" s="50"/>
      <c r="G575" s="52"/>
      <c r="H575" s="50"/>
    </row>
    <row r="576" spans="1:8" s="54" customFormat="1">
      <c r="A576" s="78"/>
      <c r="B576" s="50"/>
      <c r="C576" s="50"/>
      <c r="D576" s="50"/>
      <c r="E576" s="50"/>
      <c r="F576" s="50"/>
      <c r="G576" s="52"/>
      <c r="H576" s="50"/>
    </row>
    <row r="577" spans="1:8" s="54" customFormat="1">
      <c r="A577" s="78"/>
      <c r="B577" s="50"/>
      <c r="C577" s="50"/>
      <c r="D577" s="50"/>
      <c r="E577" s="50"/>
      <c r="F577" s="50"/>
      <c r="G577" s="52"/>
      <c r="H577" s="50"/>
    </row>
    <row r="578" spans="1:8" s="54" customFormat="1">
      <c r="A578" s="78"/>
      <c r="B578" s="50"/>
      <c r="C578" s="50"/>
      <c r="D578" s="50"/>
      <c r="E578" s="50"/>
      <c r="F578" s="50"/>
      <c r="G578" s="52"/>
      <c r="H578" s="50"/>
    </row>
    <row r="579" spans="1:8" s="54" customFormat="1">
      <c r="A579" s="78"/>
      <c r="B579" s="50"/>
      <c r="C579" s="50"/>
      <c r="D579" s="50"/>
      <c r="E579" s="50"/>
      <c r="F579" s="50"/>
      <c r="G579" s="52"/>
      <c r="H579" s="50"/>
    </row>
    <row r="580" spans="1:8" s="54" customFormat="1">
      <c r="A580" s="78"/>
      <c r="B580" s="50"/>
      <c r="C580" s="50"/>
      <c r="D580" s="50"/>
      <c r="E580" s="50"/>
      <c r="F580" s="50"/>
      <c r="G580" s="52"/>
      <c r="H580" s="50"/>
    </row>
    <row r="581" spans="1:8" s="54" customFormat="1">
      <c r="A581" s="78"/>
      <c r="B581" s="50"/>
      <c r="C581" s="50"/>
      <c r="D581" s="50"/>
      <c r="E581" s="50"/>
      <c r="F581" s="50"/>
      <c r="G581" s="52"/>
      <c r="H581" s="50"/>
    </row>
    <row r="582" spans="1:8" s="54" customFormat="1">
      <c r="A582" s="78"/>
      <c r="B582" s="50"/>
      <c r="C582" s="50"/>
      <c r="D582" s="50"/>
      <c r="E582" s="50"/>
      <c r="F582" s="50"/>
      <c r="G582" s="52"/>
      <c r="H582" s="50"/>
    </row>
    <row r="583" spans="1:8" s="54" customFormat="1">
      <c r="A583" s="78"/>
      <c r="B583" s="50"/>
      <c r="C583" s="50"/>
      <c r="D583" s="50"/>
      <c r="E583" s="50"/>
      <c r="F583" s="50"/>
      <c r="G583" s="52"/>
      <c r="H583" s="50"/>
    </row>
    <row r="584" spans="1:8" s="54" customFormat="1">
      <c r="A584" s="78"/>
      <c r="B584" s="50"/>
      <c r="C584" s="50"/>
      <c r="D584" s="50"/>
      <c r="E584" s="50"/>
      <c r="F584" s="50"/>
      <c r="G584" s="52"/>
      <c r="H584" s="50"/>
    </row>
    <row r="585" spans="1:8" s="54" customFormat="1">
      <c r="A585" s="78"/>
      <c r="B585" s="50"/>
      <c r="C585" s="50"/>
      <c r="D585" s="50"/>
      <c r="E585" s="50"/>
      <c r="F585" s="50"/>
      <c r="G585" s="52"/>
      <c r="H585" s="50"/>
    </row>
    <row r="586" spans="1:8" s="54" customFormat="1">
      <c r="A586" s="78"/>
      <c r="B586" s="50"/>
      <c r="C586" s="50"/>
      <c r="D586" s="50"/>
      <c r="E586" s="50"/>
      <c r="F586" s="50"/>
      <c r="G586" s="52"/>
      <c r="H586" s="50"/>
    </row>
    <row r="587" spans="1:8" s="54" customFormat="1">
      <c r="A587" s="78"/>
      <c r="B587" s="50"/>
      <c r="C587" s="50"/>
      <c r="D587" s="50"/>
      <c r="E587" s="50"/>
      <c r="F587" s="50"/>
      <c r="G587" s="52"/>
      <c r="H587" s="50"/>
    </row>
    <row r="588" spans="1:8" s="54" customFormat="1">
      <c r="A588" s="78"/>
      <c r="B588" s="50"/>
      <c r="C588" s="50"/>
      <c r="D588" s="50"/>
      <c r="E588" s="50"/>
      <c r="F588" s="50"/>
      <c r="G588" s="52"/>
      <c r="H588" s="50"/>
    </row>
    <row r="589" spans="1:8" s="54" customFormat="1">
      <c r="A589" s="78"/>
      <c r="B589" s="50"/>
      <c r="C589" s="50"/>
      <c r="D589" s="50"/>
      <c r="E589" s="50"/>
      <c r="F589" s="50"/>
      <c r="G589" s="52"/>
      <c r="H589" s="50"/>
    </row>
    <row r="590" spans="1:8" s="54" customFormat="1">
      <c r="A590" s="78"/>
      <c r="B590" s="50"/>
      <c r="C590" s="50"/>
      <c r="D590" s="50"/>
      <c r="E590" s="50"/>
      <c r="F590" s="50"/>
      <c r="G590" s="52"/>
      <c r="H590" s="50"/>
    </row>
    <row r="591" spans="1:8" s="54" customFormat="1">
      <c r="A591" s="78"/>
      <c r="B591" s="50"/>
      <c r="C591" s="50"/>
      <c r="D591" s="50"/>
      <c r="E591" s="50"/>
      <c r="F591" s="50"/>
      <c r="G591" s="52"/>
      <c r="H591" s="50"/>
    </row>
    <row r="592" spans="1:8" s="54" customFormat="1">
      <c r="A592" s="78"/>
      <c r="B592" s="50"/>
      <c r="C592" s="50"/>
      <c r="D592" s="50"/>
      <c r="E592" s="50"/>
      <c r="F592" s="50"/>
      <c r="G592" s="52"/>
      <c r="H592" s="50"/>
    </row>
    <row r="593" spans="1:8" s="54" customFormat="1">
      <c r="A593" s="78"/>
      <c r="B593" s="50"/>
      <c r="C593" s="50"/>
      <c r="D593" s="50"/>
      <c r="E593" s="50"/>
      <c r="F593" s="50"/>
      <c r="G593" s="52"/>
      <c r="H593" s="50"/>
    </row>
    <row r="594" spans="1:8" s="54" customFormat="1">
      <c r="A594" s="78"/>
      <c r="B594" s="50"/>
      <c r="C594" s="50"/>
      <c r="D594" s="50"/>
      <c r="E594" s="50"/>
      <c r="F594" s="50"/>
      <c r="G594" s="52"/>
      <c r="H594" s="50"/>
    </row>
    <row r="595" spans="1:8" s="54" customFormat="1">
      <c r="A595" s="78"/>
      <c r="B595" s="50"/>
      <c r="C595" s="50"/>
      <c r="D595" s="50"/>
      <c r="E595" s="50"/>
      <c r="F595" s="50"/>
      <c r="G595" s="52"/>
      <c r="H595" s="50"/>
    </row>
    <row r="596" spans="1:8" s="54" customFormat="1">
      <c r="A596" s="78"/>
      <c r="B596" s="50"/>
      <c r="C596" s="50"/>
      <c r="D596" s="50"/>
      <c r="E596" s="50"/>
      <c r="F596" s="50"/>
      <c r="G596" s="52"/>
      <c r="H596" s="50"/>
    </row>
    <row r="597" spans="1:8" s="54" customFormat="1">
      <c r="A597" s="78"/>
      <c r="B597" s="50"/>
      <c r="C597" s="50"/>
      <c r="D597" s="50"/>
      <c r="E597" s="50"/>
      <c r="F597" s="50"/>
      <c r="G597" s="52"/>
      <c r="H597" s="50"/>
    </row>
    <row r="598" spans="1:8" s="54" customFormat="1">
      <c r="A598" s="78"/>
      <c r="B598" s="50"/>
      <c r="C598" s="50"/>
      <c r="D598" s="50"/>
      <c r="E598" s="50"/>
      <c r="F598" s="50"/>
      <c r="G598" s="52"/>
      <c r="H598" s="50"/>
    </row>
    <row r="599" spans="1:8" s="54" customFormat="1">
      <c r="A599" s="78"/>
      <c r="B599" s="50"/>
      <c r="C599" s="50"/>
      <c r="D599" s="50"/>
      <c r="E599" s="50"/>
      <c r="F599" s="50"/>
      <c r="G599" s="52"/>
      <c r="H599" s="50"/>
    </row>
    <row r="600" spans="1:8" s="54" customFormat="1">
      <c r="A600" s="78"/>
      <c r="B600" s="50"/>
      <c r="C600" s="50"/>
      <c r="D600" s="50"/>
      <c r="E600" s="50"/>
      <c r="F600" s="50"/>
      <c r="G600" s="52"/>
      <c r="H600" s="50"/>
    </row>
    <row r="601" spans="1:8" s="54" customFormat="1">
      <c r="A601" s="78"/>
      <c r="B601" s="50"/>
      <c r="C601" s="50"/>
      <c r="D601" s="50"/>
      <c r="E601" s="50"/>
      <c r="F601" s="50"/>
      <c r="G601" s="52"/>
      <c r="H601" s="50"/>
    </row>
    <row r="602" spans="1:8" s="54" customFormat="1">
      <c r="A602" s="78"/>
      <c r="B602" s="50"/>
      <c r="C602" s="50"/>
      <c r="D602" s="50"/>
      <c r="E602" s="50"/>
      <c r="F602" s="50"/>
      <c r="G602" s="52"/>
      <c r="H602" s="50"/>
    </row>
    <row r="603" spans="1:8" s="54" customFormat="1">
      <c r="A603" s="78"/>
      <c r="B603" s="50"/>
      <c r="C603" s="50"/>
      <c r="D603" s="50"/>
      <c r="E603" s="50"/>
      <c r="F603" s="50"/>
      <c r="G603" s="52"/>
      <c r="H603" s="50"/>
    </row>
    <row r="604" spans="1:8" s="54" customFormat="1">
      <c r="A604" s="78"/>
      <c r="B604" s="50"/>
      <c r="C604" s="50"/>
      <c r="D604" s="50"/>
      <c r="E604" s="50"/>
      <c r="F604" s="50"/>
      <c r="G604" s="52"/>
      <c r="H604" s="50"/>
    </row>
    <row r="605" spans="1:8" s="54" customFormat="1">
      <c r="A605" s="78"/>
      <c r="B605" s="50"/>
      <c r="C605" s="50"/>
      <c r="D605" s="50"/>
      <c r="E605" s="50"/>
      <c r="F605" s="50"/>
      <c r="G605" s="52"/>
      <c r="H605" s="50"/>
    </row>
    <row r="606" spans="1:8" s="54" customFormat="1">
      <c r="A606" s="78"/>
      <c r="B606" s="50"/>
      <c r="C606" s="50"/>
      <c r="D606" s="50"/>
      <c r="E606" s="50"/>
      <c r="F606" s="50"/>
      <c r="G606" s="52"/>
      <c r="H606" s="50"/>
    </row>
    <row r="607" spans="1:8" s="54" customFormat="1">
      <c r="A607" s="78"/>
      <c r="B607" s="50"/>
      <c r="C607" s="50"/>
      <c r="D607" s="50"/>
      <c r="E607" s="50"/>
      <c r="F607" s="50"/>
      <c r="G607" s="52"/>
      <c r="H607" s="50"/>
    </row>
    <row r="608" spans="1:8" s="54" customFormat="1">
      <c r="A608" s="78"/>
      <c r="B608" s="50"/>
      <c r="C608" s="50"/>
      <c r="D608" s="50"/>
      <c r="E608" s="50"/>
      <c r="F608" s="50"/>
      <c r="G608" s="52"/>
      <c r="H608" s="50"/>
    </row>
    <row r="609" spans="1:8" s="54" customFormat="1">
      <c r="A609" s="78"/>
      <c r="B609" s="50"/>
      <c r="C609" s="50"/>
      <c r="D609" s="50"/>
      <c r="E609" s="50"/>
      <c r="F609" s="50"/>
      <c r="G609" s="52"/>
      <c r="H609" s="50"/>
    </row>
    <row r="610" spans="1:8" s="54" customFormat="1">
      <c r="A610" s="78"/>
      <c r="B610" s="50"/>
      <c r="C610" s="50"/>
      <c r="D610" s="50"/>
      <c r="E610" s="50"/>
      <c r="F610" s="50"/>
      <c r="G610" s="52"/>
      <c r="H610" s="50"/>
    </row>
    <row r="611" spans="1:8" s="54" customFormat="1">
      <c r="A611" s="78"/>
      <c r="B611" s="50"/>
      <c r="C611" s="50"/>
      <c r="D611" s="50"/>
      <c r="E611" s="50"/>
      <c r="F611" s="50"/>
      <c r="G611" s="52"/>
      <c r="H611" s="50"/>
    </row>
    <row r="612" spans="1:8" s="54" customFormat="1">
      <c r="A612" s="78"/>
      <c r="B612" s="50"/>
      <c r="C612" s="50"/>
      <c r="D612" s="50"/>
      <c r="E612" s="50"/>
      <c r="F612" s="50"/>
      <c r="G612" s="52"/>
      <c r="H612" s="50"/>
    </row>
    <row r="613" spans="1:8" s="54" customFormat="1">
      <c r="A613" s="78"/>
      <c r="B613" s="50"/>
      <c r="C613" s="50"/>
      <c r="D613" s="50"/>
      <c r="E613" s="50"/>
      <c r="F613" s="50"/>
      <c r="G613" s="52"/>
      <c r="H613" s="50"/>
    </row>
    <row r="614" spans="1:8" s="54" customFormat="1">
      <c r="A614" s="78"/>
      <c r="B614" s="50"/>
      <c r="C614" s="50"/>
      <c r="D614" s="50"/>
      <c r="E614" s="50"/>
      <c r="F614" s="50"/>
      <c r="G614" s="52"/>
      <c r="H614" s="50"/>
    </row>
    <row r="615" spans="1:8" s="54" customFormat="1">
      <c r="A615" s="78"/>
      <c r="B615" s="50"/>
      <c r="C615" s="50"/>
      <c r="D615" s="50"/>
      <c r="E615" s="50"/>
      <c r="F615" s="50"/>
      <c r="G615" s="52"/>
      <c r="H615" s="50"/>
    </row>
    <row r="616" spans="1:8" s="54" customFormat="1">
      <c r="A616" s="78"/>
      <c r="B616" s="50"/>
      <c r="C616" s="50"/>
      <c r="D616" s="50"/>
      <c r="E616" s="50"/>
      <c r="F616" s="50"/>
      <c r="G616" s="52"/>
      <c r="H616" s="50"/>
    </row>
    <row r="617" spans="1:8" s="54" customFormat="1">
      <c r="A617" s="78"/>
      <c r="B617" s="50"/>
      <c r="C617" s="50"/>
      <c r="D617" s="50"/>
      <c r="E617" s="50"/>
      <c r="F617" s="50"/>
      <c r="G617" s="52"/>
      <c r="H617" s="50"/>
    </row>
    <row r="618" spans="1:8" s="54" customFormat="1">
      <c r="A618" s="78"/>
      <c r="B618" s="50"/>
      <c r="C618" s="50"/>
      <c r="D618" s="50"/>
      <c r="E618" s="50"/>
      <c r="F618" s="50"/>
      <c r="G618" s="52"/>
      <c r="H618" s="50"/>
    </row>
    <row r="619" spans="1:8" s="54" customFormat="1">
      <c r="A619" s="78"/>
      <c r="B619" s="50"/>
      <c r="C619" s="50"/>
      <c r="D619" s="50"/>
      <c r="E619" s="50"/>
      <c r="F619" s="50"/>
      <c r="G619" s="52"/>
      <c r="H619" s="50"/>
    </row>
    <row r="620" spans="1:8" s="54" customFormat="1">
      <c r="A620" s="78"/>
      <c r="B620" s="50"/>
      <c r="C620" s="50"/>
      <c r="D620" s="50"/>
      <c r="E620" s="50"/>
      <c r="F620" s="50"/>
      <c r="G620" s="52"/>
      <c r="H620" s="50"/>
    </row>
    <row r="621" spans="1:8" s="54" customFormat="1">
      <c r="A621" s="78"/>
      <c r="B621" s="50"/>
      <c r="C621" s="50"/>
      <c r="D621" s="50"/>
      <c r="E621" s="50"/>
      <c r="F621" s="50"/>
      <c r="G621" s="52"/>
      <c r="H621" s="50"/>
    </row>
    <row r="622" spans="1:8" s="54" customFormat="1">
      <c r="A622" s="78"/>
      <c r="B622" s="50"/>
      <c r="C622" s="50"/>
      <c r="D622" s="50"/>
      <c r="E622" s="50"/>
      <c r="F622" s="50"/>
      <c r="G622" s="52"/>
      <c r="H622" s="50"/>
    </row>
    <row r="623" spans="1:8" s="54" customFormat="1">
      <c r="A623" s="78"/>
      <c r="B623" s="50"/>
      <c r="C623" s="50"/>
      <c r="D623" s="50"/>
      <c r="E623" s="50"/>
      <c r="F623" s="50"/>
      <c r="G623" s="52"/>
      <c r="H623" s="50"/>
    </row>
    <row r="624" spans="1:8" s="54" customFormat="1">
      <c r="A624" s="78"/>
      <c r="B624" s="50"/>
      <c r="C624" s="50"/>
      <c r="D624" s="50"/>
      <c r="E624" s="50"/>
      <c r="F624" s="50"/>
      <c r="G624" s="52"/>
      <c r="H624" s="50"/>
    </row>
    <row r="625" spans="1:8" s="54" customFormat="1">
      <c r="A625" s="78"/>
      <c r="B625" s="50"/>
      <c r="C625" s="50"/>
      <c r="D625" s="50"/>
      <c r="E625" s="50"/>
      <c r="F625" s="50"/>
      <c r="G625" s="52"/>
      <c r="H625" s="50"/>
    </row>
    <row r="626" spans="1:8" s="54" customFormat="1">
      <c r="A626" s="78"/>
      <c r="B626" s="50"/>
      <c r="C626" s="50"/>
      <c r="D626" s="50"/>
      <c r="E626" s="50"/>
      <c r="F626" s="50"/>
      <c r="G626" s="52"/>
      <c r="H626" s="50"/>
    </row>
    <row r="627" spans="1:8" s="54" customFormat="1">
      <c r="A627" s="78"/>
      <c r="B627" s="50"/>
      <c r="C627" s="50"/>
      <c r="D627" s="50"/>
      <c r="E627" s="50"/>
      <c r="F627" s="50"/>
      <c r="G627" s="52"/>
      <c r="H627" s="50"/>
    </row>
    <row r="628" spans="1:8" s="54" customFormat="1">
      <c r="A628" s="78"/>
      <c r="B628" s="50"/>
      <c r="C628" s="50"/>
      <c r="D628" s="50"/>
      <c r="E628" s="50"/>
      <c r="F628" s="50"/>
      <c r="G628" s="52"/>
      <c r="H628" s="50"/>
    </row>
    <row r="629" spans="1:8" s="54" customFormat="1">
      <c r="A629" s="78"/>
      <c r="B629" s="50"/>
      <c r="C629" s="50"/>
      <c r="D629" s="50"/>
      <c r="E629" s="50"/>
      <c r="F629" s="50"/>
      <c r="G629" s="52"/>
      <c r="H629" s="50"/>
    </row>
    <row r="630" spans="1:8" s="54" customFormat="1">
      <c r="A630" s="78"/>
      <c r="B630" s="50"/>
      <c r="C630" s="50"/>
      <c r="D630" s="50"/>
      <c r="E630" s="50"/>
      <c r="F630" s="50"/>
      <c r="G630" s="52"/>
      <c r="H630" s="50"/>
    </row>
    <row r="631" spans="1:8" s="54" customFormat="1">
      <c r="A631" s="78"/>
      <c r="B631" s="50"/>
      <c r="C631" s="50"/>
      <c r="D631" s="50"/>
      <c r="E631" s="50"/>
      <c r="F631" s="50"/>
      <c r="G631" s="52"/>
      <c r="H631" s="50"/>
    </row>
    <row r="632" spans="1:8" s="54" customFormat="1">
      <c r="A632" s="78"/>
      <c r="B632" s="50"/>
      <c r="C632" s="50"/>
      <c r="D632" s="50"/>
      <c r="E632" s="50"/>
      <c r="F632" s="50"/>
      <c r="G632" s="52"/>
      <c r="H632" s="50"/>
    </row>
    <row r="633" spans="1:8" s="54" customFormat="1">
      <c r="A633" s="78"/>
      <c r="B633" s="50"/>
      <c r="C633" s="50"/>
      <c r="D633" s="50"/>
      <c r="E633" s="50"/>
      <c r="F633" s="50"/>
      <c r="G633" s="52"/>
      <c r="H633" s="50"/>
    </row>
    <row r="634" spans="1:8" s="54" customFormat="1">
      <c r="A634" s="78"/>
      <c r="B634" s="50"/>
      <c r="C634" s="50"/>
      <c r="D634" s="50"/>
      <c r="E634" s="50"/>
      <c r="F634" s="50"/>
      <c r="G634" s="52"/>
      <c r="H634" s="50"/>
    </row>
    <row r="635" spans="1:8" s="54" customFormat="1">
      <c r="A635" s="78"/>
      <c r="B635" s="50"/>
      <c r="C635" s="50"/>
      <c r="D635" s="50"/>
      <c r="E635" s="50"/>
      <c r="F635" s="50"/>
      <c r="G635" s="52"/>
      <c r="H635" s="50"/>
    </row>
    <row r="636" spans="1:8" s="54" customFormat="1">
      <c r="A636" s="78"/>
      <c r="B636" s="50"/>
      <c r="C636" s="50"/>
      <c r="D636" s="50"/>
      <c r="E636" s="50"/>
      <c r="F636" s="50"/>
      <c r="G636" s="52"/>
      <c r="H636" s="50"/>
    </row>
    <row r="637" spans="1:8" s="54" customFormat="1">
      <c r="A637" s="78"/>
      <c r="B637" s="50"/>
      <c r="C637" s="50"/>
      <c r="D637" s="50"/>
      <c r="E637" s="50"/>
      <c r="F637" s="50"/>
      <c r="G637" s="52"/>
      <c r="H637" s="50"/>
    </row>
    <row r="638" spans="1:8" s="54" customFormat="1">
      <c r="A638" s="78"/>
      <c r="B638" s="50"/>
      <c r="C638" s="50"/>
      <c r="D638" s="50"/>
      <c r="E638" s="50"/>
      <c r="F638" s="50"/>
      <c r="G638" s="52"/>
      <c r="H638" s="50"/>
    </row>
    <row r="639" spans="1:8" s="54" customFormat="1">
      <c r="A639" s="78"/>
      <c r="B639" s="50"/>
      <c r="C639" s="50"/>
      <c r="D639" s="50"/>
      <c r="E639" s="50"/>
      <c r="F639" s="50"/>
      <c r="G639" s="52"/>
      <c r="H639" s="50"/>
    </row>
    <row r="640" spans="1:8" s="54" customFormat="1">
      <c r="A640" s="78"/>
      <c r="B640" s="50"/>
      <c r="C640" s="50"/>
      <c r="D640" s="50"/>
      <c r="E640" s="50"/>
      <c r="F640" s="50"/>
      <c r="G640" s="52"/>
      <c r="H640" s="50"/>
    </row>
    <row r="641" spans="1:8" s="54" customFormat="1">
      <c r="A641" s="78"/>
      <c r="B641" s="50"/>
      <c r="C641" s="50"/>
      <c r="D641" s="50"/>
      <c r="E641" s="50"/>
      <c r="F641" s="50"/>
      <c r="G641" s="52"/>
      <c r="H641" s="50"/>
    </row>
    <row r="642" spans="1:8" s="54" customFormat="1">
      <c r="A642" s="78"/>
      <c r="B642" s="50"/>
      <c r="C642" s="50"/>
      <c r="D642" s="50"/>
      <c r="E642" s="50"/>
      <c r="F642" s="50"/>
      <c r="G642" s="52"/>
      <c r="H642" s="50"/>
    </row>
    <row r="643" spans="1:8" s="54" customFormat="1">
      <c r="A643" s="78"/>
      <c r="B643" s="50"/>
      <c r="C643" s="50"/>
      <c r="D643" s="50"/>
      <c r="E643" s="50"/>
      <c r="F643" s="50"/>
      <c r="G643" s="52"/>
      <c r="H643" s="50"/>
    </row>
    <row r="644" spans="1:8" s="54" customFormat="1">
      <c r="A644" s="78"/>
      <c r="B644" s="50"/>
      <c r="C644" s="50"/>
      <c r="D644" s="50"/>
      <c r="E644" s="50"/>
      <c r="F644" s="50"/>
      <c r="G644" s="52"/>
      <c r="H644" s="50"/>
    </row>
    <row r="645" spans="1:8" s="54" customFormat="1">
      <c r="A645" s="78"/>
      <c r="B645" s="50"/>
      <c r="C645" s="50"/>
      <c r="D645" s="50"/>
      <c r="E645" s="50"/>
      <c r="F645" s="50"/>
      <c r="G645" s="52"/>
      <c r="H645" s="50"/>
    </row>
    <row r="646" spans="1:8" s="54" customFormat="1">
      <c r="A646" s="78"/>
      <c r="B646" s="50"/>
      <c r="C646" s="50"/>
      <c r="D646" s="50"/>
      <c r="E646" s="50"/>
      <c r="F646" s="50"/>
      <c r="G646" s="52"/>
      <c r="H646" s="50"/>
    </row>
    <row r="647" spans="1:8" s="54" customFormat="1">
      <c r="A647" s="78"/>
      <c r="B647" s="50"/>
      <c r="C647" s="50"/>
      <c r="D647" s="50"/>
      <c r="E647" s="50"/>
      <c r="F647" s="50"/>
      <c r="G647" s="52"/>
      <c r="H647" s="50"/>
    </row>
    <row r="648" spans="1:8" s="54" customFormat="1">
      <c r="A648" s="78"/>
      <c r="B648" s="50"/>
      <c r="C648" s="50"/>
      <c r="D648" s="50"/>
      <c r="E648" s="50"/>
      <c r="F648" s="50"/>
      <c r="G648" s="52"/>
      <c r="H648" s="50"/>
    </row>
    <row r="649" spans="1:8" s="54" customFormat="1">
      <c r="A649" s="78"/>
      <c r="B649" s="50"/>
      <c r="C649" s="50"/>
      <c r="D649" s="50"/>
      <c r="E649" s="50"/>
      <c r="F649" s="50"/>
      <c r="G649" s="52"/>
      <c r="H649" s="50"/>
    </row>
    <row r="650" spans="1:8" s="54" customFormat="1">
      <c r="A650" s="78"/>
      <c r="B650" s="50"/>
      <c r="C650" s="50"/>
      <c r="D650" s="50"/>
      <c r="E650" s="50"/>
      <c r="F650" s="50"/>
      <c r="G650" s="52"/>
      <c r="H650" s="50"/>
    </row>
    <row r="651" spans="1:8" s="54" customFormat="1">
      <c r="A651" s="78"/>
      <c r="B651" s="50"/>
      <c r="C651" s="50"/>
      <c r="D651" s="50"/>
      <c r="E651" s="50"/>
      <c r="F651" s="50"/>
      <c r="G651" s="52"/>
      <c r="H651" s="50"/>
    </row>
    <row r="652" spans="1:8" s="54" customFormat="1">
      <c r="A652" s="78"/>
      <c r="B652" s="50"/>
      <c r="C652" s="50"/>
      <c r="D652" s="50"/>
      <c r="E652" s="50"/>
      <c r="F652" s="50"/>
      <c r="G652" s="52"/>
      <c r="H652" s="50"/>
    </row>
    <row r="653" spans="1:8" s="54" customFormat="1">
      <c r="A653" s="78"/>
      <c r="B653" s="50"/>
      <c r="C653" s="50"/>
      <c r="D653" s="50"/>
      <c r="E653" s="50"/>
      <c r="F653" s="50"/>
      <c r="G653" s="52"/>
      <c r="H653" s="50"/>
    </row>
    <row r="654" spans="1:8" s="54" customFormat="1">
      <c r="A654" s="78"/>
      <c r="B654" s="50"/>
      <c r="C654" s="50"/>
      <c r="D654" s="50"/>
      <c r="E654" s="50"/>
      <c r="F654" s="50"/>
      <c r="G654" s="52"/>
      <c r="H654" s="50"/>
    </row>
    <row r="655" spans="1:8" s="54" customFormat="1">
      <c r="A655" s="78"/>
      <c r="B655" s="50"/>
      <c r="C655" s="50"/>
      <c r="D655" s="50"/>
      <c r="E655" s="50"/>
      <c r="F655" s="50"/>
      <c r="G655" s="52"/>
      <c r="H655" s="50"/>
    </row>
    <row r="656" spans="1:8" s="54" customFormat="1">
      <c r="A656" s="78"/>
      <c r="B656" s="50"/>
      <c r="C656" s="50"/>
      <c r="D656" s="50"/>
      <c r="E656" s="50"/>
      <c r="F656" s="50"/>
      <c r="G656" s="52"/>
      <c r="H656" s="50"/>
    </row>
    <row r="657" spans="1:8" s="54" customFormat="1">
      <c r="A657" s="78"/>
      <c r="B657" s="50"/>
      <c r="C657" s="50"/>
      <c r="D657" s="50"/>
      <c r="E657" s="50"/>
      <c r="F657" s="50"/>
      <c r="G657" s="52"/>
      <c r="H657" s="50"/>
    </row>
    <row r="658" spans="1:8" s="54" customFormat="1">
      <c r="A658" s="78"/>
      <c r="B658" s="50"/>
      <c r="C658" s="50"/>
      <c r="D658" s="50"/>
      <c r="E658" s="50"/>
      <c r="F658" s="50"/>
      <c r="G658" s="52"/>
      <c r="H658" s="50"/>
    </row>
    <row r="659" spans="1:8" s="54" customFormat="1">
      <c r="A659" s="78"/>
      <c r="B659" s="50"/>
      <c r="C659" s="50"/>
      <c r="D659" s="50"/>
      <c r="E659" s="50"/>
      <c r="F659" s="50"/>
      <c r="G659" s="52"/>
      <c r="H659" s="50"/>
    </row>
    <row r="660" spans="1:8" s="54" customFormat="1">
      <c r="A660" s="78"/>
      <c r="B660" s="50"/>
      <c r="C660" s="50"/>
      <c r="D660" s="50"/>
      <c r="E660" s="50"/>
      <c r="F660" s="50"/>
      <c r="G660" s="52"/>
      <c r="H660" s="50"/>
    </row>
    <row r="661" spans="1:8" s="54" customFormat="1">
      <c r="A661" s="78"/>
      <c r="B661" s="50"/>
      <c r="C661" s="50"/>
      <c r="D661" s="50"/>
      <c r="E661" s="50"/>
      <c r="F661" s="50"/>
      <c r="G661" s="52"/>
      <c r="H661" s="50"/>
    </row>
    <row r="662" spans="1:8" s="54" customFormat="1">
      <c r="A662" s="78"/>
      <c r="B662" s="50"/>
      <c r="C662" s="50"/>
      <c r="D662" s="50"/>
      <c r="E662" s="50"/>
      <c r="F662" s="50"/>
      <c r="G662" s="52"/>
      <c r="H662" s="50"/>
    </row>
    <row r="663" spans="1:8" s="54" customFormat="1">
      <c r="A663" s="78"/>
      <c r="B663" s="50"/>
      <c r="C663" s="50"/>
      <c r="D663" s="50"/>
      <c r="E663" s="50"/>
      <c r="F663" s="50"/>
      <c r="G663" s="52"/>
      <c r="H663" s="50"/>
    </row>
    <row r="664" spans="1:8" s="54" customFormat="1">
      <c r="A664" s="78"/>
      <c r="B664" s="50"/>
      <c r="C664" s="50"/>
      <c r="D664" s="50"/>
      <c r="E664" s="50"/>
      <c r="F664" s="50"/>
      <c r="G664" s="52"/>
      <c r="H664" s="50"/>
    </row>
    <row r="665" spans="1:8" s="54" customFormat="1">
      <c r="A665" s="78"/>
      <c r="B665" s="50"/>
      <c r="C665" s="50"/>
      <c r="D665" s="50"/>
      <c r="E665" s="50"/>
      <c r="F665" s="50"/>
      <c r="G665" s="52"/>
      <c r="H665" s="50"/>
    </row>
    <row r="666" spans="1:8" s="54" customFormat="1">
      <c r="A666" s="78"/>
      <c r="B666" s="50"/>
      <c r="C666" s="50"/>
      <c r="D666" s="50"/>
      <c r="E666" s="50"/>
      <c r="F666" s="50"/>
      <c r="G666" s="52"/>
      <c r="H666" s="50"/>
    </row>
    <row r="667" spans="1:8" s="54" customFormat="1">
      <c r="A667" s="78"/>
      <c r="B667" s="50"/>
      <c r="C667" s="50"/>
      <c r="D667" s="50"/>
      <c r="E667" s="50"/>
      <c r="F667" s="50"/>
      <c r="G667" s="52"/>
      <c r="H667" s="50"/>
    </row>
    <row r="668" spans="1:8" s="54" customFormat="1">
      <c r="A668" s="78"/>
      <c r="B668" s="50"/>
      <c r="C668" s="50"/>
      <c r="D668" s="50"/>
      <c r="E668" s="50"/>
      <c r="F668" s="50"/>
      <c r="G668" s="52"/>
      <c r="H668" s="50"/>
    </row>
    <row r="669" spans="1:8" s="54" customFormat="1">
      <c r="A669" s="78"/>
      <c r="B669" s="50"/>
      <c r="C669" s="50"/>
      <c r="D669" s="50"/>
      <c r="E669" s="50"/>
      <c r="F669" s="50"/>
      <c r="G669" s="52"/>
      <c r="H669" s="50"/>
    </row>
    <row r="670" spans="1:8" s="54" customFormat="1">
      <c r="A670" s="78"/>
      <c r="B670" s="50"/>
      <c r="C670" s="50"/>
      <c r="D670" s="50"/>
      <c r="E670" s="50"/>
      <c r="F670" s="50"/>
      <c r="G670" s="52"/>
      <c r="H670" s="50"/>
    </row>
    <row r="671" spans="1:8" s="54" customFormat="1">
      <c r="A671" s="78"/>
      <c r="B671" s="50"/>
      <c r="C671" s="50"/>
      <c r="D671" s="50"/>
      <c r="E671" s="50"/>
      <c r="F671" s="50"/>
      <c r="G671" s="52"/>
      <c r="H671" s="50"/>
    </row>
    <row r="672" spans="1:8" s="54" customFormat="1">
      <c r="A672" s="78"/>
      <c r="B672" s="50"/>
      <c r="C672" s="50"/>
      <c r="D672" s="50"/>
      <c r="E672" s="50"/>
      <c r="F672" s="50"/>
      <c r="G672" s="52"/>
      <c r="H672" s="50"/>
    </row>
    <row r="673" spans="1:8" s="54" customFormat="1">
      <c r="A673" s="78"/>
      <c r="B673" s="50"/>
      <c r="C673" s="50"/>
      <c r="D673" s="50"/>
      <c r="E673" s="50"/>
      <c r="F673" s="50"/>
      <c r="G673" s="52"/>
      <c r="H673" s="50"/>
    </row>
    <row r="674" spans="1:8" s="54" customFormat="1">
      <c r="A674" s="78"/>
      <c r="B674" s="50"/>
      <c r="C674" s="50"/>
      <c r="D674" s="50"/>
      <c r="E674" s="50"/>
      <c r="F674" s="50"/>
      <c r="G674" s="52"/>
      <c r="H674" s="50"/>
    </row>
    <row r="675" spans="1:8" s="54" customFormat="1">
      <c r="A675" s="78"/>
      <c r="B675" s="50"/>
      <c r="C675" s="50"/>
      <c r="D675" s="50"/>
      <c r="E675" s="50"/>
      <c r="F675" s="50"/>
      <c r="G675" s="52"/>
      <c r="H675" s="50"/>
    </row>
    <row r="676" spans="1:8" s="54" customFormat="1">
      <c r="A676" s="78"/>
      <c r="B676" s="50"/>
      <c r="C676" s="50"/>
      <c r="D676" s="50"/>
      <c r="E676" s="50"/>
      <c r="F676" s="50"/>
      <c r="G676" s="52"/>
      <c r="H676" s="50"/>
    </row>
    <row r="677" spans="1:8" s="54" customFormat="1">
      <c r="A677" s="78"/>
      <c r="B677" s="50"/>
      <c r="C677" s="50"/>
      <c r="D677" s="50"/>
      <c r="E677" s="50"/>
      <c r="F677" s="50"/>
      <c r="G677" s="52"/>
      <c r="H677" s="50"/>
    </row>
    <row r="678" spans="1:8" s="54" customFormat="1">
      <c r="A678" s="78"/>
      <c r="B678" s="50"/>
      <c r="C678" s="50"/>
      <c r="D678" s="50"/>
      <c r="E678" s="50"/>
      <c r="F678" s="50"/>
      <c r="G678" s="52"/>
      <c r="H678" s="50"/>
    </row>
    <row r="679" spans="1:8" s="54" customFormat="1">
      <c r="A679" s="78"/>
      <c r="B679" s="50"/>
      <c r="C679" s="50"/>
      <c r="D679" s="50"/>
      <c r="E679" s="50"/>
      <c r="F679" s="50"/>
      <c r="G679" s="52"/>
      <c r="H679" s="50"/>
    </row>
    <row r="680" spans="1:8" s="54" customFormat="1">
      <c r="A680" s="78"/>
      <c r="B680" s="50"/>
      <c r="C680" s="50"/>
      <c r="D680" s="50"/>
      <c r="E680" s="50"/>
      <c r="F680" s="50"/>
      <c r="G680" s="52"/>
      <c r="H680" s="50"/>
    </row>
    <row r="681" spans="1:8" s="54" customFormat="1">
      <c r="A681" s="78"/>
      <c r="B681" s="50"/>
      <c r="C681" s="50"/>
      <c r="D681" s="50"/>
      <c r="E681" s="50"/>
      <c r="F681" s="50"/>
      <c r="G681" s="52"/>
      <c r="H681" s="50"/>
    </row>
    <row r="682" spans="1:8" s="54" customFormat="1">
      <c r="A682" s="78"/>
      <c r="B682" s="50"/>
      <c r="C682" s="50"/>
      <c r="D682" s="50"/>
      <c r="E682" s="50"/>
      <c r="F682" s="50"/>
      <c r="G682" s="52"/>
      <c r="H682" s="50"/>
    </row>
    <row r="683" spans="1:8" s="54" customFormat="1">
      <c r="A683" s="78"/>
      <c r="B683" s="50"/>
      <c r="C683" s="50"/>
      <c r="D683" s="50"/>
      <c r="E683" s="50"/>
      <c r="F683" s="50"/>
      <c r="G683" s="52"/>
      <c r="H683" s="50"/>
    </row>
    <row r="684" spans="1:8" s="54" customFormat="1">
      <c r="A684" s="78"/>
      <c r="B684" s="50"/>
      <c r="C684" s="50"/>
      <c r="D684" s="50"/>
      <c r="E684" s="50"/>
      <c r="F684" s="50"/>
      <c r="G684" s="52"/>
      <c r="H684" s="50"/>
    </row>
    <row r="685" spans="1:8" s="54" customFormat="1">
      <c r="A685" s="78"/>
      <c r="B685" s="50"/>
      <c r="C685" s="50"/>
      <c r="D685" s="50"/>
      <c r="E685" s="50"/>
      <c r="F685" s="50"/>
      <c r="G685" s="52"/>
      <c r="H685" s="50"/>
    </row>
    <row r="686" spans="1:8" s="54" customFormat="1">
      <c r="A686" s="78"/>
      <c r="B686" s="50"/>
      <c r="C686" s="50"/>
      <c r="D686" s="50"/>
      <c r="E686" s="50"/>
      <c r="F686" s="50"/>
      <c r="G686" s="52"/>
      <c r="H686" s="50"/>
    </row>
    <row r="687" spans="1:8" s="54" customFormat="1">
      <c r="A687" s="78"/>
      <c r="B687" s="50"/>
      <c r="C687" s="50"/>
      <c r="D687" s="50"/>
      <c r="E687" s="50"/>
      <c r="F687" s="50"/>
      <c r="G687" s="52"/>
      <c r="H687" s="50"/>
    </row>
    <row r="688" spans="1:8" s="54" customFormat="1">
      <c r="A688" s="78"/>
      <c r="B688" s="50"/>
      <c r="C688" s="50"/>
      <c r="D688" s="50"/>
      <c r="E688" s="50"/>
      <c r="F688" s="50"/>
      <c r="G688" s="52"/>
      <c r="H688" s="50"/>
    </row>
    <row r="689" spans="1:8" s="54" customFormat="1">
      <c r="A689" s="78"/>
      <c r="B689" s="50"/>
      <c r="C689" s="50"/>
      <c r="D689" s="50"/>
      <c r="E689" s="50"/>
      <c r="F689" s="50"/>
      <c r="G689" s="52"/>
      <c r="H689" s="50"/>
    </row>
    <row r="690" spans="1:8" s="54" customFormat="1">
      <c r="A690" s="78"/>
      <c r="B690" s="50"/>
      <c r="C690" s="50"/>
      <c r="D690" s="50"/>
      <c r="E690" s="50"/>
      <c r="F690" s="50"/>
      <c r="G690" s="52"/>
      <c r="H690" s="50"/>
    </row>
    <row r="691" spans="1:8" s="54" customFormat="1">
      <c r="A691" s="78"/>
      <c r="B691" s="50"/>
      <c r="C691" s="50"/>
      <c r="D691" s="50"/>
      <c r="E691" s="50"/>
      <c r="F691" s="50"/>
      <c r="G691" s="52"/>
      <c r="H691" s="50"/>
    </row>
    <row r="692" spans="1:8" s="54" customFormat="1">
      <c r="A692" s="78"/>
      <c r="B692" s="50"/>
      <c r="C692" s="50"/>
      <c r="D692" s="50"/>
      <c r="E692" s="50"/>
      <c r="F692" s="50"/>
      <c r="G692" s="52"/>
      <c r="H692" s="50"/>
    </row>
    <row r="693" spans="1:8" s="54" customFormat="1">
      <c r="A693" s="78"/>
      <c r="B693" s="50"/>
      <c r="C693" s="50"/>
      <c r="D693" s="50"/>
      <c r="E693" s="50"/>
      <c r="F693" s="50"/>
      <c r="G693" s="52"/>
      <c r="H693" s="50"/>
    </row>
    <row r="694" spans="1:8" s="54" customFormat="1">
      <c r="A694" s="78"/>
      <c r="B694" s="50"/>
      <c r="C694" s="50"/>
      <c r="D694" s="50"/>
      <c r="E694" s="50"/>
      <c r="F694" s="50"/>
      <c r="G694" s="52"/>
      <c r="H694" s="50"/>
    </row>
    <row r="695" spans="1:8" s="54" customFormat="1">
      <c r="A695" s="78"/>
      <c r="B695" s="50"/>
      <c r="C695" s="50"/>
      <c r="D695" s="50"/>
      <c r="E695" s="50"/>
      <c r="F695" s="50"/>
      <c r="G695" s="52"/>
      <c r="H695" s="50"/>
    </row>
    <row r="696" spans="1:8" s="54" customFormat="1">
      <c r="A696" s="78"/>
      <c r="B696" s="50"/>
      <c r="C696" s="50"/>
      <c r="D696" s="50"/>
      <c r="E696" s="50"/>
      <c r="F696" s="50"/>
      <c r="G696" s="52"/>
      <c r="H696" s="50"/>
    </row>
    <row r="697" spans="1:8" s="54" customFormat="1">
      <c r="A697" s="78"/>
      <c r="B697" s="50"/>
      <c r="C697" s="50"/>
      <c r="D697" s="50"/>
      <c r="E697" s="50"/>
      <c r="F697" s="50"/>
      <c r="G697" s="52"/>
      <c r="H697" s="50"/>
    </row>
    <row r="698" spans="1:8" s="54" customFormat="1">
      <c r="A698" s="78"/>
      <c r="B698" s="50"/>
      <c r="C698" s="50"/>
      <c r="D698" s="50"/>
      <c r="E698" s="50"/>
      <c r="F698" s="50"/>
      <c r="G698" s="52"/>
      <c r="H698" s="50"/>
    </row>
    <row r="699" spans="1:8" s="54" customFormat="1">
      <c r="A699" s="78"/>
      <c r="B699" s="50"/>
      <c r="C699" s="50"/>
      <c r="D699" s="50"/>
      <c r="E699" s="50"/>
      <c r="F699" s="50"/>
      <c r="G699" s="52"/>
      <c r="H699" s="50"/>
    </row>
    <row r="700" spans="1:8" s="54" customFormat="1">
      <c r="A700" s="78"/>
      <c r="B700" s="50"/>
      <c r="C700" s="50"/>
      <c r="D700" s="50"/>
      <c r="E700" s="50"/>
      <c r="F700" s="50"/>
      <c r="G700" s="52"/>
      <c r="H700" s="50"/>
    </row>
    <row r="701" spans="1:8" s="54" customFormat="1">
      <c r="A701" s="78"/>
      <c r="B701" s="50"/>
      <c r="C701" s="50"/>
      <c r="D701" s="50"/>
      <c r="E701" s="50"/>
      <c r="F701" s="50"/>
      <c r="G701" s="52"/>
      <c r="H701" s="50"/>
    </row>
    <row r="702" spans="1:8" s="54" customFormat="1">
      <c r="A702" s="78"/>
      <c r="B702" s="50"/>
      <c r="C702" s="50"/>
      <c r="D702" s="50"/>
      <c r="E702" s="50"/>
      <c r="F702" s="50"/>
      <c r="G702" s="52"/>
      <c r="H702" s="50"/>
    </row>
    <row r="703" spans="1:8" s="54" customFormat="1">
      <c r="A703" s="78"/>
      <c r="B703" s="50"/>
      <c r="C703" s="50"/>
      <c r="D703" s="50"/>
      <c r="E703" s="50"/>
      <c r="F703" s="50"/>
      <c r="G703" s="52"/>
      <c r="H703" s="50"/>
    </row>
    <row r="704" spans="1:8" s="54" customFormat="1">
      <c r="A704" s="78"/>
      <c r="B704" s="50"/>
      <c r="C704" s="50"/>
      <c r="D704" s="50"/>
      <c r="E704" s="50"/>
      <c r="F704" s="50"/>
      <c r="G704" s="52"/>
      <c r="H704" s="50"/>
    </row>
    <row r="705" spans="1:8" s="54" customFormat="1">
      <c r="A705" s="78"/>
      <c r="B705" s="50"/>
      <c r="C705" s="50"/>
      <c r="D705" s="50"/>
      <c r="E705" s="50"/>
      <c r="F705" s="50"/>
      <c r="G705" s="52"/>
      <c r="H705" s="50"/>
    </row>
    <row r="706" spans="1:8" s="54" customFormat="1">
      <c r="A706" s="78"/>
      <c r="B706" s="50"/>
      <c r="C706" s="50"/>
      <c r="D706" s="50"/>
      <c r="E706" s="50"/>
      <c r="F706" s="50"/>
      <c r="G706" s="52"/>
      <c r="H706" s="50"/>
    </row>
    <row r="707" spans="1:8" s="54" customFormat="1">
      <c r="A707" s="78"/>
      <c r="B707" s="50"/>
      <c r="C707" s="50"/>
      <c r="D707" s="50"/>
      <c r="E707" s="50"/>
      <c r="F707" s="50"/>
      <c r="G707" s="52"/>
      <c r="H707" s="50"/>
    </row>
    <row r="708" spans="1:8" s="54" customFormat="1">
      <c r="A708" s="78"/>
      <c r="B708" s="50"/>
      <c r="C708" s="50"/>
      <c r="D708" s="50"/>
      <c r="E708" s="50"/>
      <c r="F708" s="50"/>
      <c r="G708" s="52"/>
      <c r="H708" s="50"/>
    </row>
    <row r="709" spans="1:8" s="54" customFormat="1">
      <c r="A709" s="78"/>
      <c r="B709" s="50"/>
      <c r="C709" s="50"/>
      <c r="D709" s="50"/>
      <c r="E709" s="50"/>
      <c r="F709" s="50"/>
      <c r="G709" s="52"/>
      <c r="H709" s="50"/>
    </row>
    <row r="710" spans="1:8" s="54" customFormat="1">
      <c r="A710" s="78"/>
      <c r="B710" s="50"/>
      <c r="C710" s="50"/>
      <c r="D710" s="50"/>
      <c r="E710" s="50"/>
      <c r="F710" s="50"/>
      <c r="G710" s="52"/>
      <c r="H710" s="50"/>
    </row>
    <row r="711" spans="1:8" s="54" customFormat="1">
      <c r="A711" s="78"/>
      <c r="B711" s="50"/>
      <c r="C711" s="50"/>
      <c r="D711" s="50"/>
      <c r="E711" s="50"/>
      <c r="F711" s="50"/>
      <c r="G711" s="52"/>
      <c r="H711" s="50"/>
    </row>
    <row r="712" spans="1:8" s="54" customFormat="1">
      <c r="A712" s="78"/>
      <c r="B712" s="50"/>
      <c r="C712" s="50"/>
      <c r="D712" s="50"/>
      <c r="E712" s="50"/>
      <c r="F712" s="50"/>
      <c r="G712" s="52"/>
      <c r="H712" s="50"/>
    </row>
    <row r="713" spans="1:8" s="54" customFormat="1">
      <c r="A713" s="78"/>
      <c r="B713" s="50"/>
      <c r="C713" s="50"/>
      <c r="D713" s="50"/>
      <c r="E713" s="50"/>
      <c r="F713" s="50"/>
      <c r="G713" s="52"/>
      <c r="H713" s="50"/>
    </row>
    <row r="714" spans="1:8" s="54" customFormat="1">
      <c r="A714" s="78"/>
      <c r="B714" s="50"/>
      <c r="C714" s="50"/>
      <c r="D714" s="50"/>
      <c r="E714" s="50"/>
      <c r="F714" s="50"/>
      <c r="G714" s="52"/>
      <c r="H714" s="50"/>
    </row>
    <row r="715" spans="1:8" s="54" customFormat="1">
      <c r="A715" s="78"/>
      <c r="B715" s="50"/>
      <c r="C715" s="50"/>
      <c r="D715" s="50"/>
      <c r="E715" s="50"/>
      <c r="F715" s="50"/>
      <c r="G715" s="52"/>
      <c r="H715" s="50"/>
    </row>
    <row r="716" spans="1:8" s="54" customFormat="1">
      <c r="A716" s="78"/>
      <c r="B716" s="50"/>
      <c r="C716" s="50"/>
      <c r="D716" s="50"/>
      <c r="E716" s="50"/>
      <c r="F716" s="50"/>
      <c r="G716" s="52"/>
      <c r="H716" s="50"/>
    </row>
    <row r="717" spans="1:8" s="54" customFormat="1">
      <c r="A717" s="78"/>
      <c r="B717" s="50"/>
      <c r="C717" s="50"/>
      <c r="D717" s="50"/>
      <c r="E717" s="50"/>
      <c r="F717" s="50"/>
      <c r="G717" s="52"/>
      <c r="H717" s="50"/>
    </row>
    <row r="718" spans="1:8" s="54" customFormat="1">
      <c r="A718" s="78"/>
      <c r="B718" s="50"/>
      <c r="C718" s="50"/>
      <c r="D718" s="50"/>
      <c r="E718" s="50"/>
      <c r="F718" s="50"/>
      <c r="G718" s="52"/>
      <c r="H718" s="50"/>
    </row>
    <row r="719" spans="1:8" s="54" customFormat="1">
      <c r="A719" s="78"/>
      <c r="B719" s="50"/>
      <c r="C719" s="50"/>
      <c r="D719" s="50"/>
      <c r="E719" s="50"/>
      <c r="F719" s="50"/>
      <c r="G719" s="52"/>
      <c r="H719" s="50"/>
    </row>
    <row r="720" spans="1:8" s="54" customFormat="1">
      <c r="A720" s="78"/>
      <c r="B720" s="50"/>
      <c r="C720" s="50"/>
      <c r="D720" s="50"/>
      <c r="E720" s="50"/>
      <c r="F720" s="50"/>
      <c r="G720" s="52"/>
      <c r="H720" s="50"/>
    </row>
    <row r="721" spans="1:8" s="54" customFormat="1">
      <c r="A721" s="78"/>
      <c r="B721" s="50"/>
      <c r="C721" s="50"/>
      <c r="D721" s="50"/>
      <c r="E721" s="50"/>
      <c r="F721" s="50"/>
      <c r="G721" s="52"/>
      <c r="H721" s="50"/>
    </row>
    <row r="722" spans="1:8" s="54" customFormat="1">
      <c r="A722" s="78"/>
      <c r="B722" s="50"/>
      <c r="C722" s="50"/>
      <c r="D722" s="50"/>
      <c r="E722" s="50"/>
      <c r="F722" s="50"/>
      <c r="G722" s="52"/>
      <c r="H722" s="50"/>
    </row>
    <row r="723" spans="1:8" s="54" customFormat="1">
      <c r="A723" s="78"/>
      <c r="B723" s="50"/>
      <c r="C723" s="50"/>
      <c r="D723" s="50"/>
      <c r="E723" s="50"/>
      <c r="F723" s="50"/>
      <c r="G723" s="52"/>
      <c r="H723" s="50"/>
    </row>
    <row r="724" spans="1:8" s="54" customFormat="1">
      <c r="A724" s="78"/>
      <c r="B724" s="50"/>
      <c r="C724" s="50"/>
      <c r="D724" s="50"/>
      <c r="E724" s="50"/>
      <c r="F724" s="50"/>
      <c r="G724" s="52"/>
      <c r="H724" s="50"/>
    </row>
    <row r="725" spans="1:8" s="54" customFormat="1">
      <c r="A725" s="78"/>
      <c r="B725" s="50"/>
      <c r="C725" s="50"/>
      <c r="D725" s="50"/>
      <c r="E725" s="50"/>
      <c r="F725" s="50"/>
      <c r="G725" s="52"/>
      <c r="H725" s="50"/>
    </row>
    <row r="726" spans="1:8" s="54" customFormat="1">
      <c r="A726" s="78"/>
      <c r="B726" s="50"/>
      <c r="C726" s="50"/>
      <c r="D726" s="50"/>
      <c r="E726" s="50"/>
      <c r="F726" s="50"/>
      <c r="G726" s="52"/>
      <c r="H726" s="50"/>
    </row>
    <row r="727" spans="1:8" s="54" customFormat="1">
      <c r="A727" s="78"/>
      <c r="B727" s="50"/>
      <c r="C727" s="50"/>
      <c r="D727" s="50"/>
      <c r="E727" s="50"/>
      <c r="F727" s="50"/>
      <c r="G727" s="52"/>
      <c r="H727" s="50"/>
    </row>
    <row r="728" spans="1:8" s="54" customFormat="1">
      <c r="A728" s="78"/>
      <c r="B728" s="50"/>
      <c r="C728" s="50"/>
      <c r="D728" s="50"/>
      <c r="E728" s="50"/>
      <c r="F728" s="50"/>
      <c r="G728" s="52"/>
      <c r="H728" s="50"/>
    </row>
    <row r="729" spans="1:8" s="54" customFormat="1">
      <c r="A729" s="78"/>
      <c r="B729" s="50"/>
      <c r="C729" s="50"/>
      <c r="D729" s="50"/>
      <c r="E729" s="50"/>
      <c r="F729" s="50"/>
      <c r="G729" s="52"/>
      <c r="H729" s="50"/>
    </row>
    <row r="730" spans="1:8" s="54" customFormat="1">
      <c r="A730" s="78"/>
      <c r="B730" s="50"/>
      <c r="C730" s="50"/>
      <c r="D730" s="50"/>
      <c r="E730" s="50"/>
      <c r="F730" s="50"/>
      <c r="G730" s="52"/>
      <c r="H730" s="50"/>
    </row>
    <row r="731" spans="1:8" s="54" customFormat="1">
      <c r="A731" s="78"/>
      <c r="B731" s="50"/>
      <c r="C731" s="50"/>
      <c r="D731" s="50"/>
      <c r="E731" s="50"/>
      <c r="F731" s="50"/>
      <c r="G731" s="52"/>
      <c r="H731" s="50"/>
    </row>
    <row r="732" spans="1:8" s="54" customFormat="1">
      <c r="A732" s="78"/>
      <c r="B732" s="50"/>
      <c r="C732" s="50"/>
      <c r="D732" s="50"/>
      <c r="E732" s="50"/>
      <c r="F732" s="50"/>
      <c r="G732" s="52"/>
      <c r="H732" s="50"/>
    </row>
    <row r="733" spans="1:8" s="54" customFormat="1">
      <c r="A733" s="78"/>
      <c r="B733" s="50"/>
      <c r="C733" s="50"/>
      <c r="D733" s="50"/>
      <c r="E733" s="50"/>
      <c r="F733" s="50"/>
      <c r="G733" s="52"/>
      <c r="H733" s="50"/>
    </row>
    <row r="734" spans="1:8" s="54" customFormat="1">
      <c r="A734" s="78"/>
      <c r="B734" s="50"/>
      <c r="C734" s="50"/>
      <c r="D734" s="50"/>
      <c r="E734" s="50"/>
      <c r="F734" s="50"/>
      <c r="G734" s="52"/>
      <c r="H734" s="50"/>
    </row>
    <row r="735" spans="1:8" s="54" customFormat="1">
      <c r="A735" s="78"/>
      <c r="B735" s="50"/>
      <c r="C735" s="50"/>
      <c r="D735" s="50"/>
      <c r="E735" s="50"/>
      <c r="F735" s="50"/>
      <c r="G735" s="52"/>
      <c r="H735" s="50"/>
    </row>
    <row r="736" spans="1:8" s="54" customFormat="1">
      <c r="A736" s="78"/>
      <c r="B736" s="50"/>
      <c r="C736" s="50"/>
      <c r="D736" s="50"/>
      <c r="E736" s="50"/>
      <c r="F736" s="50"/>
      <c r="G736" s="52"/>
      <c r="H736" s="50"/>
    </row>
    <row r="737" spans="1:8" s="54" customFormat="1">
      <c r="A737" s="78"/>
      <c r="B737" s="50"/>
      <c r="C737" s="50"/>
      <c r="D737" s="50"/>
      <c r="E737" s="50"/>
      <c r="F737" s="50"/>
      <c r="G737" s="52"/>
      <c r="H737" s="50"/>
    </row>
    <row r="738" spans="1:8" s="54" customFormat="1">
      <c r="A738" s="78"/>
      <c r="B738" s="50"/>
      <c r="C738" s="50"/>
      <c r="D738" s="50"/>
      <c r="E738" s="50"/>
      <c r="F738" s="50"/>
      <c r="G738" s="52"/>
      <c r="H738" s="50"/>
    </row>
    <row r="739" spans="1:8" s="54" customFormat="1">
      <c r="A739" s="78"/>
      <c r="B739" s="50"/>
      <c r="C739" s="50"/>
      <c r="D739" s="50"/>
      <c r="E739" s="50"/>
      <c r="F739" s="50"/>
      <c r="G739" s="52"/>
      <c r="H739" s="50"/>
    </row>
    <row r="740" spans="1:8" s="54" customFormat="1">
      <c r="A740" s="78"/>
      <c r="B740" s="50"/>
      <c r="C740" s="50"/>
      <c r="D740" s="50"/>
      <c r="E740" s="50"/>
      <c r="F740" s="50"/>
      <c r="G740" s="52"/>
      <c r="H740" s="50"/>
    </row>
    <row r="741" spans="1:8" s="54" customFormat="1">
      <c r="A741" s="78"/>
      <c r="B741" s="50"/>
      <c r="C741" s="50"/>
      <c r="D741" s="50"/>
      <c r="E741" s="50"/>
      <c r="F741" s="50"/>
      <c r="G741" s="52"/>
      <c r="H741" s="50"/>
    </row>
    <row r="742" spans="1:8" s="54" customFormat="1">
      <c r="A742" s="78"/>
      <c r="B742" s="50"/>
      <c r="C742" s="50"/>
      <c r="D742" s="50"/>
      <c r="E742" s="50"/>
      <c r="F742" s="50"/>
      <c r="G742" s="52"/>
      <c r="H742" s="50"/>
    </row>
    <row r="743" spans="1:8" s="54" customFormat="1">
      <c r="A743" s="78"/>
      <c r="B743" s="50"/>
      <c r="C743" s="50"/>
      <c r="D743" s="50"/>
      <c r="E743" s="50"/>
      <c r="F743" s="50"/>
      <c r="G743" s="52"/>
      <c r="H743" s="50"/>
    </row>
    <row r="744" spans="1:8" s="54" customFormat="1">
      <c r="A744" s="78"/>
      <c r="B744" s="50"/>
      <c r="C744" s="50"/>
      <c r="D744" s="50"/>
      <c r="E744" s="50"/>
      <c r="F744" s="50"/>
      <c r="G744" s="52"/>
      <c r="H744" s="50"/>
    </row>
    <row r="745" spans="1:8" s="54" customFormat="1">
      <c r="A745" s="78"/>
      <c r="B745" s="50"/>
      <c r="C745" s="50"/>
      <c r="D745" s="50"/>
      <c r="E745" s="50"/>
      <c r="F745" s="50"/>
      <c r="G745" s="52"/>
      <c r="H745" s="50"/>
    </row>
    <row r="746" spans="1:8" s="54" customFormat="1">
      <c r="A746" s="78"/>
      <c r="B746" s="50"/>
      <c r="C746" s="50"/>
      <c r="D746" s="50"/>
      <c r="E746" s="50"/>
      <c r="F746" s="50"/>
      <c r="G746" s="52"/>
      <c r="H746" s="50"/>
    </row>
    <row r="747" spans="1:8" s="54" customFormat="1">
      <c r="A747" s="78"/>
      <c r="B747" s="50"/>
      <c r="C747" s="50"/>
      <c r="D747" s="50"/>
      <c r="E747" s="50"/>
      <c r="F747" s="50"/>
      <c r="G747" s="52"/>
      <c r="H747" s="50"/>
    </row>
    <row r="748" spans="1:8" s="54" customFormat="1">
      <c r="A748" s="78"/>
      <c r="B748" s="50"/>
      <c r="C748" s="50"/>
      <c r="D748" s="50"/>
      <c r="E748" s="50"/>
      <c r="F748" s="50"/>
      <c r="G748" s="52"/>
      <c r="H748" s="50"/>
    </row>
    <row r="749" spans="1:8" s="54" customFormat="1">
      <c r="A749" s="78"/>
      <c r="B749" s="50"/>
      <c r="C749" s="50"/>
      <c r="D749" s="50"/>
      <c r="E749" s="50"/>
      <c r="F749" s="50"/>
      <c r="G749" s="52"/>
      <c r="H749" s="50"/>
    </row>
    <row r="750" spans="1:8" s="54" customFormat="1">
      <c r="A750" s="78"/>
      <c r="B750" s="50"/>
      <c r="C750" s="50"/>
      <c r="D750" s="50"/>
      <c r="E750" s="50"/>
      <c r="F750" s="50"/>
      <c r="G750" s="52"/>
      <c r="H750" s="50"/>
    </row>
    <row r="751" spans="1:8" s="54" customFormat="1">
      <c r="A751" s="78"/>
      <c r="B751" s="50"/>
      <c r="C751" s="50"/>
      <c r="D751" s="50"/>
      <c r="E751" s="50"/>
      <c r="F751" s="50"/>
      <c r="G751" s="52"/>
      <c r="H751" s="50"/>
    </row>
    <row r="752" spans="1:8" s="54" customFormat="1">
      <c r="A752" s="78"/>
      <c r="B752" s="50"/>
      <c r="C752" s="50"/>
      <c r="D752" s="50"/>
      <c r="E752" s="50"/>
      <c r="F752" s="50"/>
      <c r="G752" s="52"/>
      <c r="H752" s="50"/>
    </row>
    <row r="753" spans="1:8" s="54" customFormat="1">
      <c r="A753" s="78"/>
      <c r="B753" s="50"/>
      <c r="C753" s="50"/>
      <c r="D753" s="50"/>
      <c r="E753" s="50"/>
      <c r="F753" s="50"/>
      <c r="G753" s="52"/>
      <c r="H753" s="50"/>
    </row>
    <row r="754" spans="1:8" s="54" customFormat="1">
      <c r="A754" s="78"/>
      <c r="B754" s="50"/>
      <c r="C754" s="50"/>
      <c r="D754" s="50"/>
      <c r="E754" s="50"/>
      <c r="F754" s="50"/>
      <c r="G754" s="52"/>
      <c r="H754" s="50"/>
    </row>
    <row r="755" spans="1:8" s="54" customFormat="1">
      <c r="A755" s="78"/>
      <c r="B755" s="50"/>
      <c r="C755" s="50"/>
      <c r="D755" s="50"/>
      <c r="E755" s="50"/>
      <c r="F755" s="50"/>
      <c r="G755" s="52"/>
      <c r="H755" s="50"/>
    </row>
    <row r="756" spans="1:8" s="54" customFormat="1">
      <c r="A756" s="78"/>
      <c r="B756" s="50"/>
      <c r="C756" s="50"/>
      <c r="D756" s="50"/>
      <c r="E756" s="50"/>
      <c r="F756" s="50"/>
      <c r="G756" s="52"/>
      <c r="H756" s="50"/>
    </row>
    <row r="757" spans="1:8" s="54" customFormat="1">
      <c r="A757" s="78"/>
      <c r="B757" s="50"/>
      <c r="C757" s="50"/>
      <c r="D757" s="50"/>
      <c r="E757" s="50"/>
      <c r="F757" s="50"/>
      <c r="G757" s="52"/>
      <c r="H757" s="50"/>
    </row>
    <row r="758" spans="1:8" s="54" customFormat="1">
      <c r="A758" s="78"/>
      <c r="B758" s="50"/>
      <c r="C758" s="50"/>
      <c r="D758" s="50"/>
      <c r="E758" s="50"/>
      <c r="F758" s="50"/>
      <c r="G758" s="52"/>
      <c r="H758" s="50"/>
    </row>
    <row r="759" spans="1:8" s="54" customFormat="1">
      <c r="A759" s="78"/>
      <c r="B759" s="50"/>
      <c r="C759" s="50"/>
      <c r="D759" s="50"/>
      <c r="E759" s="50"/>
      <c r="F759" s="50"/>
      <c r="G759" s="52"/>
      <c r="H759" s="50"/>
    </row>
    <row r="760" spans="1:8" s="54" customFormat="1">
      <c r="A760" s="78"/>
      <c r="B760" s="50"/>
      <c r="C760" s="50"/>
      <c r="D760" s="50"/>
      <c r="E760" s="50"/>
      <c r="F760" s="50"/>
      <c r="G760" s="52"/>
      <c r="H760" s="50"/>
    </row>
    <row r="761" spans="1:8" s="54" customFormat="1">
      <c r="A761" s="78"/>
      <c r="B761" s="50"/>
      <c r="C761" s="50"/>
      <c r="D761" s="50"/>
      <c r="E761" s="50"/>
      <c r="F761" s="50"/>
      <c r="G761" s="52"/>
      <c r="H761" s="50"/>
    </row>
    <row r="762" spans="1:8" s="54" customFormat="1">
      <c r="A762" s="78"/>
      <c r="B762" s="50"/>
      <c r="C762" s="50"/>
      <c r="D762" s="50"/>
      <c r="E762" s="50"/>
      <c r="F762" s="50"/>
      <c r="G762" s="52"/>
      <c r="H762" s="50"/>
    </row>
    <row r="763" spans="1:8" s="54" customFormat="1">
      <c r="A763" s="78"/>
      <c r="B763" s="50"/>
      <c r="C763" s="50"/>
      <c r="D763" s="50"/>
      <c r="E763" s="50"/>
      <c r="F763" s="50"/>
      <c r="G763" s="52"/>
      <c r="H763" s="50"/>
    </row>
    <row r="764" spans="1:8" s="54" customFormat="1">
      <c r="A764" s="78"/>
      <c r="B764" s="50"/>
      <c r="C764" s="50"/>
      <c r="D764" s="50"/>
      <c r="E764" s="50"/>
      <c r="F764" s="50"/>
      <c r="G764" s="52"/>
      <c r="H764" s="50"/>
    </row>
    <row r="765" spans="1:8" s="54" customFormat="1">
      <c r="A765" s="78"/>
      <c r="B765" s="50"/>
      <c r="C765" s="50"/>
      <c r="D765" s="50"/>
      <c r="E765" s="50"/>
      <c r="F765" s="50"/>
      <c r="G765" s="52"/>
      <c r="H765" s="50"/>
    </row>
    <row r="766" spans="1:8" s="54" customFormat="1">
      <c r="A766" s="78"/>
      <c r="B766" s="50"/>
      <c r="C766" s="50"/>
      <c r="D766" s="50"/>
      <c r="E766" s="50"/>
      <c r="F766" s="50"/>
      <c r="G766" s="52"/>
      <c r="H766" s="50"/>
    </row>
    <row r="767" spans="1:8" s="54" customFormat="1">
      <c r="A767" s="78"/>
      <c r="B767" s="50"/>
      <c r="C767" s="50"/>
      <c r="D767" s="50"/>
      <c r="E767" s="50"/>
      <c r="F767" s="50"/>
      <c r="G767" s="52"/>
      <c r="H767" s="50"/>
    </row>
    <row r="768" spans="1:8" s="54" customFormat="1">
      <c r="A768" s="78"/>
      <c r="B768" s="50"/>
      <c r="C768" s="50"/>
      <c r="D768" s="50"/>
      <c r="E768" s="50"/>
      <c r="F768" s="50"/>
      <c r="G768" s="52"/>
      <c r="H768" s="50"/>
    </row>
    <row r="769" spans="1:8" s="54" customFormat="1">
      <c r="A769" s="78"/>
      <c r="B769" s="50"/>
      <c r="C769" s="50"/>
      <c r="D769" s="50"/>
      <c r="E769" s="50"/>
      <c r="F769" s="50"/>
      <c r="G769" s="52"/>
      <c r="H769" s="50"/>
    </row>
    <row r="770" spans="1:8" s="54" customFormat="1">
      <c r="A770" s="78"/>
      <c r="B770" s="50"/>
      <c r="C770" s="50"/>
      <c r="D770" s="50"/>
      <c r="E770" s="50"/>
      <c r="F770" s="50"/>
      <c r="G770" s="52"/>
      <c r="H770" s="50"/>
    </row>
    <row r="771" spans="1:8" s="54" customFormat="1">
      <c r="A771" s="78"/>
      <c r="B771" s="50"/>
      <c r="C771" s="50"/>
      <c r="D771" s="50"/>
      <c r="E771" s="50"/>
      <c r="F771" s="50"/>
      <c r="G771" s="52"/>
      <c r="H771" s="50"/>
    </row>
    <row r="772" spans="1:8" s="54" customFormat="1">
      <c r="A772" s="78"/>
      <c r="B772" s="50"/>
      <c r="C772" s="50"/>
      <c r="D772" s="50"/>
      <c r="E772" s="50"/>
      <c r="F772" s="50"/>
      <c r="G772" s="52"/>
      <c r="H772" s="50"/>
    </row>
    <row r="773" spans="1:8" s="54" customFormat="1">
      <c r="A773" s="78"/>
      <c r="B773" s="50"/>
      <c r="C773" s="50"/>
      <c r="D773" s="50"/>
      <c r="E773" s="50"/>
      <c r="F773" s="50"/>
      <c r="G773" s="52"/>
      <c r="H773" s="50"/>
    </row>
    <row r="774" spans="1:8" s="54" customFormat="1">
      <c r="A774" s="78"/>
      <c r="B774" s="50"/>
      <c r="C774" s="50"/>
      <c r="D774" s="50"/>
      <c r="E774" s="50"/>
      <c r="F774" s="50"/>
      <c r="G774" s="52"/>
      <c r="H774" s="50"/>
    </row>
    <row r="775" spans="1:8" s="54" customFormat="1">
      <c r="A775" s="78"/>
      <c r="B775" s="50"/>
      <c r="C775" s="50"/>
      <c r="D775" s="50"/>
      <c r="E775" s="50"/>
      <c r="F775" s="50"/>
      <c r="G775" s="52"/>
      <c r="H775" s="50"/>
    </row>
    <row r="776" spans="1:8" s="54" customFormat="1">
      <c r="A776" s="78"/>
      <c r="B776" s="50"/>
      <c r="C776" s="50"/>
      <c r="D776" s="50"/>
      <c r="E776" s="50"/>
      <c r="F776" s="50"/>
      <c r="G776" s="52"/>
      <c r="H776" s="50"/>
    </row>
    <row r="777" spans="1:8" s="54" customFormat="1">
      <c r="A777" s="78"/>
      <c r="B777" s="50"/>
      <c r="C777" s="50"/>
      <c r="D777" s="50"/>
      <c r="E777" s="50"/>
      <c r="F777" s="50"/>
      <c r="G777" s="52"/>
      <c r="H777" s="50"/>
    </row>
    <row r="778" spans="1:8" s="54" customFormat="1">
      <c r="A778" s="78"/>
      <c r="B778" s="50"/>
      <c r="C778" s="50"/>
      <c r="D778" s="50"/>
      <c r="E778" s="50"/>
      <c r="F778" s="50"/>
      <c r="G778" s="52"/>
      <c r="H778" s="50"/>
    </row>
    <row r="779" spans="1:8" s="54" customFormat="1">
      <c r="A779" s="78"/>
      <c r="B779" s="50"/>
      <c r="C779" s="50"/>
      <c r="D779" s="50"/>
      <c r="E779" s="50"/>
      <c r="F779" s="50"/>
      <c r="G779" s="52"/>
      <c r="H779" s="50"/>
    </row>
    <row r="780" spans="1:8" s="54" customFormat="1">
      <c r="A780" s="78"/>
      <c r="B780" s="50"/>
      <c r="C780" s="50"/>
      <c r="D780" s="50"/>
      <c r="E780" s="50"/>
      <c r="F780" s="50"/>
      <c r="G780" s="52"/>
      <c r="H780" s="50"/>
    </row>
    <row r="781" spans="1:8" s="54" customFormat="1">
      <c r="A781" s="78"/>
      <c r="B781" s="50"/>
      <c r="C781" s="50"/>
      <c r="D781" s="50"/>
      <c r="E781" s="50"/>
      <c r="F781" s="50"/>
      <c r="G781" s="52"/>
      <c r="H781" s="50"/>
    </row>
    <row r="782" spans="1:8" s="54" customFormat="1">
      <c r="A782" s="78"/>
      <c r="B782" s="50"/>
      <c r="C782" s="50"/>
      <c r="D782" s="50"/>
      <c r="E782" s="50"/>
      <c r="F782" s="50"/>
      <c r="G782" s="52"/>
      <c r="H782" s="50"/>
    </row>
    <row r="783" spans="1:8" s="54" customFormat="1">
      <c r="A783" s="78"/>
      <c r="B783" s="50"/>
      <c r="C783" s="50"/>
      <c r="D783" s="50"/>
      <c r="E783" s="50"/>
      <c r="F783" s="50"/>
      <c r="G783" s="52"/>
      <c r="H783" s="50"/>
    </row>
    <row r="784" spans="1:8" s="54" customFormat="1">
      <c r="A784" s="78"/>
      <c r="B784" s="50"/>
      <c r="C784" s="50"/>
      <c r="D784" s="50"/>
      <c r="E784" s="50"/>
      <c r="F784" s="50"/>
      <c r="G784" s="52"/>
      <c r="H784" s="50"/>
    </row>
    <row r="785" spans="1:8" s="54" customFormat="1">
      <c r="A785" s="78"/>
      <c r="B785" s="50"/>
      <c r="C785" s="50"/>
      <c r="D785" s="50"/>
      <c r="E785" s="50"/>
      <c r="F785" s="50"/>
      <c r="G785" s="52"/>
      <c r="H785" s="50"/>
    </row>
    <row r="786" spans="1:8" s="54" customFormat="1">
      <c r="A786" s="78"/>
      <c r="B786" s="50"/>
      <c r="C786" s="50"/>
      <c r="D786" s="50"/>
      <c r="E786" s="50"/>
      <c r="F786" s="50"/>
      <c r="G786" s="52"/>
      <c r="H786" s="50"/>
    </row>
    <row r="787" spans="1:8" s="54" customFormat="1">
      <c r="A787" s="78"/>
      <c r="B787" s="50"/>
      <c r="C787" s="50"/>
      <c r="D787" s="50"/>
      <c r="E787" s="50"/>
      <c r="F787" s="50"/>
      <c r="G787" s="52"/>
      <c r="H787" s="50"/>
    </row>
    <row r="788" spans="1:8" s="54" customFormat="1">
      <c r="A788" s="78"/>
      <c r="B788" s="50"/>
      <c r="C788" s="50"/>
      <c r="D788" s="50"/>
      <c r="E788" s="50"/>
      <c r="F788" s="50"/>
      <c r="G788" s="52"/>
      <c r="H788" s="50"/>
    </row>
    <row r="789" spans="1:8" s="54" customFormat="1">
      <c r="A789" s="78"/>
      <c r="B789" s="50"/>
      <c r="C789" s="50"/>
      <c r="D789" s="50"/>
      <c r="E789" s="50"/>
      <c r="F789" s="50"/>
      <c r="G789" s="52"/>
      <c r="H789" s="50"/>
    </row>
    <row r="790" spans="1:8" s="54" customFormat="1">
      <c r="A790" s="78"/>
      <c r="B790" s="50"/>
      <c r="C790" s="50"/>
      <c r="D790" s="50"/>
      <c r="E790" s="50"/>
      <c r="F790" s="50"/>
      <c r="G790" s="52"/>
      <c r="H790" s="50"/>
    </row>
    <row r="791" spans="1:8" s="54" customFormat="1">
      <c r="A791" s="78"/>
      <c r="B791" s="50"/>
      <c r="C791" s="50"/>
      <c r="D791" s="50"/>
      <c r="E791" s="50"/>
      <c r="F791" s="50"/>
      <c r="G791" s="52"/>
      <c r="H791" s="50"/>
    </row>
    <row r="792" spans="1:8" s="54" customFormat="1">
      <c r="A792" s="78"/>
      <c r="B792" s="50"/>
      <c r="C792" s="50"/>
      <c r="D792" s="50"/>
      <c r="E792" s="50"/>
      <c r="F792" s="50"/>
      <c r="G792" s="52"/>
      <c r="H792" s="50"/>
    </row>
    <row r="793" spans="1:8" s="54" customFormat="1">
      <c r="A793" s="78"/>
      <c r="B793" s="50"/>
      <c r="C793" s="50"/>
      <c r="D793" s="50"/>
      <c r="E793" s="50"/>
      <c r="F793" s="50"/>
      <c r="G793" s="52"/>
      <c r="H793" s="50"/>
    </row>
    <row r="794" spans="1:8" s="54" customFormat="1">
      <c r="A794" s="78"/>
      <c r="B794" s="50"/>
      <c r="C794" s="50"/>
      <c r="D794" s="50"/>
      <c r="E794" s="50"/>
      <c r="F794" s="50"/>
      <c r="G794" s="52"/>
      <c r="H794" s="50"/>
    </row>
    <row r="795" spans="1:8" s="54" customFormat="1">
      <c r="A795" s="78"/>
      <c r="B795" s="50"/>
      <c r="C795" s="50"/>
      <c r="D795" s="50"/>
      <c r="E795" s="50"/>
      <c r="F795" s="50"/>
      <c r="G795" s="52"/>
      <c r="H795" s="50"/>
    </row>
    <row r="796" spans="1:8" s="54" customFormat="1">
      <c r="A796" s="78"/>
      <c r="B796" s="50"/>
      <c r="C796" s="50"/>
      <c r="D796" s="50"/>
      <c r="E796" s="50"/>
      <c r="F796" s="50"/>
      <c r="G796" s="52"/>
      <c r="H796" s="50"/>
    </row>
    <row r="797" spans="1:8" s="54" customFormat="1">
      <c r="A797" s="78"/>
      <c r="B797" s="50"/>
      <c r="C797" s="50"/>
      <c r="D797" s="50"/>
      <c r="E797" s="50"/>
      <c r="F797" s="50"/>
      <c r="G797" s="52"/>
      <c r="H797" s="50"/>
    </row>
    <row r="798" spans="1:8" s="54" customFormat="1">
      <c r="A798" s="78"/>
      <c r="B798" s="50"/>
      <c r="C798" s="50"/>
      <c r="D798" s="50"/>
      <c r="E798" s="50"/>
      <c r="F798" s="50"/>
      <c r="G798" s="52"/>
      <c r="H798" s="50"/>
    </row>
    <row r="799" spans="1:8" s="54" customFormat="1">
      <c r="A799" s="78"/>
      <c r="B799" s="50"/>
      <c r="C799" s="50"/>
      <c r="D799" s="50"/>
      <c r="E799" s="50"/>
      <c r="F799" s="50"/>
      <c r="G799" s="52"/>
      <c r="H799" s="50"/>
    </row>
    <row r="800" spans="1:8" s="54" customFormat="1">
      <c r="A800" s="78"/>
      <c r="B800" s="50"/>
      <c r="C800" s="50"/>
      <c r="D800" s="50"/>
      <c r="E800" s="50"/>
      <c r="F800" s="50"/>
      <c r="G800" s="52"/>
      <c r="H800" s="50"/>
    </row>
    <row r="801" spans="1:8" s="54" customFormat="1">
      <c r="A801" s="78"/>
      <c r="B801" s="50"/>
      <c r="C801" s="50"/>
      <c r="D801" s="50"/>
      <c r="E801" s="50"/>
      <c r="F801" s="50"/>
      <c r="G801" s="52"/>
      <c r="H801" s="50"/>
    </row>
    <row r="802" spans="1:8" s="54" customFormat="1">
      <c r="A802" s="78"/>
      <c r="B802" s="50"/>
      <c r="C802" s="50"/>
      <c r="D802" s="50"/>
      <c r="E802" s="50"/>
      <c r="F802" s="50"/>
      <c r="G802" s="52"/>
      <c r="H802" s="50"/>
    </row>
    <row r="803" spans="1:8" s="54" customFormat="1">
      <c r="A803" s="78"/>
      <c r="B803" s="50"/>
      <c r="C803" s="50"/>
      <c r="D803" s="50"/>
      <c r="E803" s="50"/>
      <c r="F803" s="50"/>
      <c r="G803" s="52"/>
      <c r="H803" s="50"/>
    </row>
    <row r="804" spans="1:8" s="54" customFormat="1">
      <c r="A804" s="78"/>
      <c r="B804" s="50"/>
      <c r="C804" s="50"/>
      <c r="D804" s="50"/>
      <c r="E804" s="50"/>
      <c r="F804" s="50"/>
      <c r="G804" s="52"/>
      <c r="H804" s="50"/>
    </row>
    <row r="805" spans="1:8" s="54" customFormat="1">
      <c r="A805" s="78"/>
      <c r="B805" s="50"/>
      <c r="C805" s="50"/>
      <c r="D805" s="50"/>
      <c r="E805" s="50"/>
      <c r="F805" s="50"/>
      <c r="G805" s="52"/>
      <c r="H805" s="50"/>
    </row>
    <row r="806" spans="1:8" s="54" customFormat="1">
      <c r="A806" s="78"/>
      <c r="B806" s="50"/>
      <c r="C806" s="50"/>
      <c r="D806" s="50"/>
      <c r="E806" s="50"/>
      <c r="F806" s="50"/>
      <c r="G806" s="52"/>
      <c r="H806" s="50"/>
    </row>
    <row r="807" spans="1:8" s="54" customFormat="1">
      <c r="A807" s="78"/>
      <c r="B807" s="50"/>
      <c r="C807" s="50"/>
      <c r="D807" s="50"/>
      <c r="E807" s="50"/>
      <c r="F807" s="50"/>
      <c r="G807" s="52"/>
      <c r="H807" s="50"/>
    </row>
    <row r="808" spans="1:8" s="54" customFormat="1">
      <c r="A808" s="78"/>
      <c r="B808" s="50"/>
      <c r="C808" s="50"/>
      <c r="D808" s="50"/>
      <c r="E808" s="50"/>
      <c r="F808" s="50"/>
      <c r="G808" s="52"/>
      <c r="H808" s="50"/>
    </row>
    <row r="809" spans="1:8" s="54" customFormat="1">
      <c r="A809" s="78"/>
      <c r="B809" s="50"/>
      <c r="C809" s="50"/>
      <c r="D809" s="50"/>
      <c r="E809" s="50"/>
      <c r="F809" s="50"/>
      <c r="G809" s="52"/>
      <c r="H809" s="50"/>
    </row>
    <row r="810" spans="1:8" s="54" customFormat="1">
      <c r="A810" s="78"/>
      <c r="B810" s="50"/>
      <c r="C810" s="50"/>
      <c r="D810" s="50"/>
      <c r="E810" s="50"/>
      <c r="F810" s="50"/>
      <c r="G810" s="52"/>
      <c r="H810" s="50"/>
    </row>
    <row r="811" spans="1:8" s="54" customFormat="1">
      <c r="A811" s="78"/>
      <c r="B811" s="50"/>
      <c r="C811" s="50"/>
      <c r="D811" s="50"/>
      <c r="E811" s="50"/>
      <c r="F811" s="50"/>
      <c r="G811" s="52"/>
      <c r="H811" s="50"/>
    </row>
    <row r="812" spans="1:8" s="54" customFormat="1">
      <c r="A812" s="78"/>
      <c r="B812" s="50"/>
      <c r="C812" s="50"/>
      <c r="D812" s="50"/>
      <c r="E812" s="50"/>
      <c r="F812" s="50"/>
      <c r="G812" s="52"/>
      <c r="H812" s="50"/>
    </row>
    <row r="813" spans="1:8" s="54" customFormat="1">
      <c r="A813" s="78"/>
      <c r="B813" s="50"/>
      <c r="C813" s="50"/>
      <c r="D813" s="50"/>
      <c r="E813" s="50"/>
      <c r="F813" s="50"/>
      <c r="G813" s="52"/>
      <c r="H813" s="50"/>
    </row>
    <row r="814" spans="1:8" s="54" customFormat="1">
      <c r="A814" s="78"/>
      <c r="B814" s="50"/>
      <c r="C814" s="50"/>
      <c r="D814" s="50"/>
      <c r="E814" s="50"/>
      <c r="F814" s="50"/>
      <c r="G814" s="52"/>
      <c r="H814" s="50"/>
    </row>
    <row r="815" spans="1:8" s="54" customFormat="1">
      <c r="A815" s="78"/>
      <c r="B815" s="50"/>
      <c r="C815" s="50"/>
      <c r="D815" s="50"/>
      <c r="E815" s="50"/>
      <c r="F815" s="50"/>
      <c r="G815" s="52"/>
      <c r="H815" s="50"/>
    </row>
    <row r="816" spans="1:8" s="54" customFormat="1">
      <c r="A816" s="78"/>
      <c r="B816" s="50"/>
      <c r="C816" s="50"/>
      <c r="D816" s="50"/>
      <c r="E816" s="50"/>
      <c r="F816" s="50"/>
      <c r="G816" s="52"/>
      <c r="H816" s="50"/>
    </row>
    <row r="817" spans="1:8" s="54" customFormat="1">
      <c r="A817" s="78"/>
      <c r="B817" s="50"/>
      <c r="C817" s="50"/>
      <c r="D817" s="50"/>
      <c r="E817" s="50"/>
      <c r="F817" s="50"/>
      <c r="G817" s="52"/>
      <c r="H817" s="50"/>
    </row>
    <row r="818" spans="1:8" s="54" customFormat="1">
      <c r="A818" s="78"/>
      <c r="B818" s="50"/>
      <c r="C818" s="50"/>
      <c r="D818" s="50"/>
      <c r="E818" s="50"/>
      <c r="F818" s="50"/>
      <c r="G818" s="52"/>
      <c r="H818" s="50"/>
    </row>
    <row r="819" spans="1:8" s="54" customFormat="1">
      <c r="A819" s="78"/>
      <c r="B819" s="50"/>
      <c r="C819" s="50"/>
      <c r="D819" s="50"/>
      <c r="E819" s="50"/>
      <c r="F819" s="50"/>
      <c r="G819" s="52"/>
      <c r="H819" s="50"/>
    </row>
    <row r="820" spans="1:8" s="54" customFormat="1">
      <c r="A820" s="78"/>
      <c r="B820" s="50"/>
      <c r="C820" s="50"/>
      <c r="D820" s="50"/>
      <c r="E820" s="50"/>
      <c r="F820" s="50"/>
      <c r="G820" s="52"/>
      <c r="H820" s="50"/>
    </row>
    <row r="821" spans="1:8" s="54" customFormat="1">
      <c r="A821" s="78"/>
      <c r="B821" s="50"/>
      <c r="C821" s="50"/>
      <c r="D821" s="50"/>
      <c r="E821" s="50"/>
      <c r="F821" s="50"/>
      <c r="G821" s="52"/>
      <c r="H821" s="50"/>
    </row>
    <row r="822" spans="1:8" s="54" customFormat="1">
      <c r="A822" s="78"/>
      <c r="B822" s="50"/>
      <c r="C822" s="50"/>
      <c r="D822" s="50"/>
      <c r="E822" s="50"/>
      <c r="F822" s="50"/>
      <c r="G822" s="52"/>
      <c r="H822" s="50"/>
    </row>
    <row r="823" spans="1:8" s="54" customFormat="1">
      <c r="A823" s="78"/>
      <c r="B823" s="50"/>
      <c r="C823" s="50"/>
      <c r="D823" s="50"/>
      <c r="E823" s="50"/>
      <c r="F823" s="50"/>
      <c r="G823" s="52"/>
      <c r="H823" s="50"/>
    </row>
    <row r="824" spans="1:8" s="54" customFormat="1">
      <c r="A824" s="78"/>
      <c r="B824" s="50"/>
      <c r="C824" s="50"/>
      <c r="D824" s="50"/>
      <c r="E824" s="50"/>
      <c r="F824" s="50"/>
      <c r="G824" s="52"/>
      <c r="H824" s="50"/>
    </row>
    <row r="825" spans="1:8" s="54" customFormat="1">
      <c r="A825" s="78"/>
      <c r="B825" s="50"/>
      <c r="C825" s="50"/>
      <c r="D825" s="50"/>
      <c r="E825" s="50"/>
      <c r="F825" s="50"/>
      <c r="G825" s="52"/>
      <c r="H825" s="50"/>
    </row>
    <row r="826" spans="1:8" s="54" customFormat="1">
      <c r="A826" s="78"/>
      <c r="B826" s="50"/>
      <c r="C826" s="50"/>
      <c r="D826" s="50"/>
      <c r="E826" s="50"/>
      <c r="F826" s="50"/>
      <c r="G826" s="52"/>
      <c r="H826" s="50"/>
    </row>
    <row r="827" spans="1:8" s="54" customFormat="1">
      <c r="A827" s="78"/>
      <c r="B827" s="50"/>
      <c r="C827" s="50"/>
      <c r="D827" s="50"/>
      <c r="E827" s="50"/>
      <c r="F827" s="50"/>
      <c r="G827" s="52"/>
      <c r="H827" s="50"/>
    </row>
    <row r="828" spans="1:8" s="54" customFormat="1">
      <c r="A828" s="78"/>
      <c r="B828" s="50"/>
      <c r="C828" s="50"/>
      <c r="D828" s="50"/>
      <c r="E828" s="50"/>
      <c r="F828" s="50"/>
      <c r="G828" s="52"/>
      <c r="H828" s="50"/>
    </row>
    <row r="829" spans="1:8" s="54" customFormat="1">
      <c r="A829" s="78"/>
      <c r="B829" s="50"/>
      <c r="C829" s="50"/>
      <c r="D829" s="50"/>
      <c r="E829" s="50"/>
      <c r="F829" s="50"/>
      <c r="G829" s="52"/>
      <c r="H829" s="50"/>
    </row>
    <row r="830" spans="1:8" s="54" customFormat="1">
      <c r="A830" s="78"/>
      <c r="B830" s="50"/>
      <c r="C830" s="50"/>
      <c r="D830" s="50"/>
      <c r="E830" s="50"/>
      <c r="F830" s="50"/>
      <c r="G830" s="52"/>
      <c r="H830" s="50"/>
    </row>
    <row r="831" spans="1:8" s="54" customFormat="1">
      <c r="A831" s="78"/>
      <c r="B831" s="50"/>
      <c r="C831" s="50"/>
      <c r="D831" s="50"/>
      <c r="E831" s="50"/>
      <c r="F831" s="50"/>
      <c r="G831" s="52"/>
      <c r="H831" s="50"/>
    </row>
    <row r="832" spans="1:8" s="54" customFormat="1">
      <c r="A832" s="78"/>
      <c r="B832" s="50"/>
      <c r="C832" s="50"/>
      <c r="D832" s="50"/>
      <c r="E832" s="50"/>
      <c r="F832" s="50"/>
      <c r="G832" s="52"/>
      <c r="H832" s="50"/>
    </row>
    <row r="833" spans="1:8" s="54" customFormat="1">
      <c r="A833" s="78"/>
      <c r="B833" s="50"/>
      <c r="C833" s="50"/>
      <c r="D833" s="50"/>
      <c r="E833" s="50"/>
      <c r="F833" s="50"/>
      <c r="G833" s="52"/>
      <c r="H833" s="50"/>
    </row>
    <row r="834" spans="1:8" s="54" customFormat="1">
      <c r="A834" s="78"/>
      <c r="B834" s="50"/>
      <c r="C834" s="50"/>
      <c r="D834" s="50"/>
      <c r="E834" s="50"/>
      <c r="F834" s="50"/>
      <c r="G834" s="52"/>
      <c r="H834" s="50"/>
    </row>
    <row r="835" spans="1:8" s="54" customFormat="1">
      <c r="A835" s="78"/>
      <c r="B835" s="50"/>
      <c r="C835" s="50"/>
      <c r="D835" s="50"/>
      <c r="E835" s="50"/>
      <c r="F835" s="50"/>
      <c r="G835" s="52"/>
      <c r="H835" s="50"/>
    </row>
    <row r="836" spans="1:8" s="54" customFormat="1">
      <c r="A836" s="78"/>
      <c r="B836" s="50"/>
      <c r="C836" s="50"/>
      <c r="D836" s="50"/>
      <c r="E836" s="50"/>
      <c r="F836" s="50"/>
      <c r="G836" s="52"/>
      <c r="H836" s="50"/>
    </row>
    <row r="837" spans="1:8" s="54" customFormat="1">
      <c r="A837" s="78"/>
      <c r="B837" s="50"/>
      <c r="C837" s="50"/>
      <c r="D837" s="50"/>
      <c r="E837" s="50"/>
      <c r="F837" s="50"/>
      <c r="G837" s="52"/>
      <c r="H837" s="50"/>
    </row>
    <row r="838" spans="1:8" s="54" customFormat="1">
      <c r="A838" s="78"/>
      <c r="B838" s="50"/>
      <c r="C838" s="50"/>
      <c r="D838" s="50"/>
      <c r="E838" s="50"/>
      <c r="F838" s="50"/>
      <c r="G838" s="52"/>
      <c r="H838" s="50"/>
    </row>
    <row r="839" spans="1:8" s="54" customFormat="1">
      <c r="A839" s="78"/>
      <c r="B839" s="50"/>
      <c r="C839" s="50"/>
      <c r="D839" s="50"/>
      <c r="E839" s="50"/>
      <c r="F839" s="50"/>
      <c r="G839" s="52"/>
      <c r="H839" s="50"/>
    </row>
    <row r="840" spans="1:8" s="54" customFormat="1">
      <c r="A840" s="78"/>
      <c r="B840" s="50"/>
      <c r="C840" s="50"/>
      <c r="D840" s="50"/>
      <c r="E840" s="50"/>
      <c r="F840" s="50"/>
      <c r="G840" s="52"/>
      <c r="H840" s="50"/>
    </row>
    <row r="841" spans="1:8" s="54" customFormat="1">
      <c r="A841" s="78"/>
      <c r="B841" s="50"/>
      <c r="C841" s="50"/>
      <c r="D841" s="50"/>
      <c r="E841" s="50"/>
      <c r="F841" s="50"/>
      <c r="G841" s="52"/>
      <c r="H841" s="50"/>
    </row>
    <row r="842" spans="1:8" s="54" customFormat="1">
      <c r="A842" s="78"/>
      <c r="B842" s="50"/>
      <c r="C842" s="50"/>
      <c r="D842" s="50"/>
      <c r="E842" s="50"/>
      <c r="F842" s="50"/>
      <c r="G842" s="52"/>
      <c r="H842" s="50"/>
    </row>
    <row r="843" spans="1:8" s="54" customFormat="1">
      <c r="A843" s="78"/>
      <c r="B843" s="50"/>
      <c r="C843" s="50"/>
      <c r="D843" s="50"/>
      <c r="E843" s="50"/>
      <c r="F843" s="50"/>
      <c r="G843" s="52"/>
      <c r="H843" s="50"/>
    </row>
    <row r="844" spans="1:8" s="54" customFormat="1">
      <c r="A844" s="78"/>
      <c r="B844" s="50"/>
      <c r="C844" s="50"/>
      <c r="D844" s="50"/>
      <c r="E844" s="50"/>
      <c r="F844" s="50"/>
      <c r="G844" s="52"/>
      <c r="H844" s="50"/>
    </row>
    <row r="845" spans="1:8" s="54" customFormat="1">
      <c r="A845" s="78"/>
      <c r="B845" s="50"/>
      <c r="C845" s="50"/>
      <c r="D845" s="50"/>
      <c r="E845" s="50"/>
      <c r="F845" s="50"/>
      <c r="G845" s="52"/>
      <c r="H845" s="50"/>
    </row>
    <row r="846" spans="1:8" s="54" customFormat="1">
      <c r="A846" s="78"/>
      <c r="B846" s="50"/>
      <c r="C846" s="50"/>
      <c r="D846" s="50"/>
      <c r="E846" s="50"/>
      <c r="F846" s="50"/>
      <c r="G846" s="52"/>
      <c r="H846" s="50"/>
    </row>
    <row r="847" spans="1:8" s="54" customFormat="1">
      <c r="A847" s="78"/>
      <c r="B847" s="50"/>
      <c r="C847" s="50"/>
      <c r="D847" s="50"/>
      <c r="E847" s="50"/>
      <c r="F847" s="50"/>
      <c r="G847" s="52"/>
      <c r="H847" s="50"/>
    </row>
    <row r="848" spans="1:8" s="54" customFormat="1">
      <c r="A848" s="78"/>
      <c r="B848" s="50"/>
      <c r="C848" s="50"/>
      <c r="D848" s="50"/>
      <c r="E848" s="50"/>
      <c r="F848" s="50"/>
      <c r="G848" s="52"/>
      <c r="H848" s="50"/>
    </row>
    <row r="849" spans="1:8" s="54" customFormat="1">
      <c r="A849" s="78"/>
      <c r="B849" s="50"/>
      <c r="C849" s="50"/>
      <c r="D849" s="50"/>
      <c r="E849" s="50"/>
      <c r="F849" s="50"/>
      <c r="G849" s="52"/>
      <c r="H849" s="50"/>
    </row>
    <row r="850" spans="1:8" s="54" customFormat="1">
      <c r="A850" s="78"/>
      <c r="B850" s="50"/>
      <c r="C850" s="50"/>
      <c r="D850" s="50"/>
      <c r="E850" s="50"/>
      <c r="F850" s="50"/>
      <c r="G850" s="52"/>
      <c r="H850" s="50"/>
    </row>
    <row r="851" spans="1:8" s="54" customFormat="1">
      <c r="A851" s="78"/>
      <c r="B851" s="50"/>
      <c r="C851" s="50"/>
      <c r="D851" s="50"/>
      <c r="E851" s="50"/>
      <c r="F851" s="50"/>
      <c r="G851" s="52"/>
      <c r="H851" s="50"/>
    </row>
    <row r="852" spans="1:8" s="54" customFormat="1">
      <c r="A852" s="78"/>
      <c r="B852" s="50"/>
      <c r="C852" s="50"/>
      <c r="D852" s="50"/>
      <c r="E852" s="50"/>
      <c r="F852" s="50"/>
      <c r="G852" s="52"/>
      <c r="H852" s="50"/>
    </row>
    <row r="853" spans="1:8" s="54" customFormat="1">
      <c r="A853" s="78"/>
      <c r="B853" s="50"/>
      <c r="C853" s="50"/>
      <c r="D853" s="50"/>
      <c r="E853" s="50"/>
      <c r="F853" s="50"/>
      <c r="G853" s="52"/>
      <c r="H853" s="50"/>
    </row>
    <row r="854" spans="1:8" s="54" customFormat="1">
      <c r="A854" s="78"/>
      <c r="B854" s="50"/>
      <c r="C854" s="50"/>
      <c r="D854" s="50"/>
      <c r="E854" s="50"/>
      <c r="F854" s="50"/>
      <c r="G854" s="52"/>
      <c r="H854" s="50"/>
    </row>
    <row r="855" spans="1:8" s="54" customFormat="1">
      <c r="A855" s="78"/>
      <c r="B855" s="50"/>
      <c r="C855" s="50"/>
      <c r="D855" s="50"/>
      <c r="E855" s="50"/>
      <c r="F855" s="50"/>
      <c r="G855" s="52"/>
      <c r="H855" s="50"/>
    </row>
    <row r="856" spans="1:8" s="54" customFormat="1">
      <c r="A856" s="78"/>
      <c r="B856" s="50"/>
      <c r="C856" s="50"/>
      <c r="D856" s="50"/>
      <c r="E856" s="50"/>
      <c r="F856" s="50"/>
      <c r="G856" s="52"/>
      <c r="H856" s="50"/>
    </row>
    <row r="857" spans="1:8" s="54" customFormat="1">
      <c r="A857" s="78"/>
      <c r="B857" s="50"/>
      <c r="C857" s="50"/>
      <c r="D857" s="50"/>
      <c r="E857" s="50"/>
      <c r="F857" s="50"/>
      <c r="G857" s="52"/>
      <c r="H857" s="50"/>
    </row>
    <row r="858" spans="1:8" s="54" customFormat="1">
      <c r="A858" s="78"/>
      <c r="B858" s="50"/>
      <c r="C858" s="50"/>
      <c r="D858" s="50"/>
      <c r="E858" s="50"/>
      <c r="F858" s="50"/>
      <c r="G858" s="52"/>
      <c r="H858" s="50"/>
    </row>
    <row r="859" spans="1:8" s="54" customFormat="1">
      <c r="A859" s="78"/>
      <c r="B859" s="50"/>
      <c r="C859" s="50"/>
      <c r="D859" s="50"/>
      <c r="E859" s="50"/>
      <c r="F859" s="50"/>
      <c r="G859" s="52"/>
      <c r="H859" s="50"/>
    </row>
    <row r="860" spans="1:8" s="54" customFormat="1">
      <c r="A860" s="78"/>
      <c r="B860" s="50"/>
      <c r="C860" s="50"/>
      <c r="D860" s="50"/>
      <c r="E860" s="50"/>
      <c r="F860" s="50"/>
      <c r="G860" s="52"/>
      <c r="H860" s="50"/>
    </row>
    <row r="861" spans="1:8" s="54" customFormat="1">
      <c r="A861" s="78"/>
      <c r="B861" s="50"/>
      <c r="C861" s="50"/>
      <c r="D861" s="50"/>
      <c r="E861" s="50"/>
      <c r="F861" s="50"/>
      <c r="G861" s="52"/>
      <c r="H861" s="50"/>
    </row>
    <row r="862" spans="1:8" s="54" customFormat="1">
      <c r="A862" s="78"/>
      <c r="B862" s="50"/>
      <c r="C862" s="50"/>
      <c r="D862" s="50"/>
      <c r="E862" s="50"/>
      <c r="F862" s="50"/>
      <c r="G862" s="52"/>
      <c r="H862" s="50"/>
    </row>
    <row r="863" spans="1:8" s="54" customFormat="1">
      <c r="A863" s="78"/>
      <c r="B863" s="50"/>
      <c r="C863" s="50"/>
      <c r="D863" s="50"/>
      <c r="E863" s="50"/>
      <c r="F863" s="50"/>
      <c r="G863" s="52"/>
      <c r="H863" s="50"/>
    </row>
    <row r="864" spans="1:8" s="54" customFormat="1">
      <c r="A864" s="78"/>
      <c r="B864" s="50"/>
      <c r="C864" s="50"/>
      <c r="D864" s="50"/>
      <c r="E864" s="50"/>
      <c r="F864" s="50"/>
      <c r="G864" s="52"/>
      <c r="H864" s="50"/>
    </row>
    <row r="865" spans="1:8" s="54" customFormat="1">
      <c r="A865" s="78"/>
      <c r="B865" s="50"/>
      <c r="C865" s="50"/>
      <c r="D865" s="50"/>
      <c r="E865" s="50"/>
      <c r="F865" s="50"/>
      <c r="G865" s="52"/>
      <c r="H865" s="50"/>
    </row>
    <row r="866" spans="1:8" s="54" customFormat="1">
      <c r="A866" s="78"/>
      <c r="B866" s="50"/>
      <c r="C866" s="50"/>
      <c r="D866" s="50"/>
      <c r="E866" s="50"/>
      <c r="F866" s="50"/>
      <c r="G866" s="52"/>
      <c r="H866" s="50"/>
    </row>
    <row r="867" spans="1:8" s="54" customFormat="1">
      <c r="A867" s="78"/>
      <c r="B867" s="50"/>
      <c r="C867" s="50"/>
      <c r="D867" s="50"/>
      <c r="E867" s="50"/>
      <c r="F867" s="50"/>
      <c r="G867" s="52"/>
      <c r="H867" s="50"/>
    </row>
    <row r="868" spans="1:8" s="54" customFormat="1">
      <c r="A868" s="78"/>
      <c r="B868" s="50"/>
      <c r="C868" s="50"/>
      <c r="D868" s="50"/>
      <c r="E868" s="50"/>
      <c r="F868" s="50"/>
      <c r="G868" s="52"/>
      <c r="H868" s="50"/>
    </row>
    <row r="869" spans="1:8" s="54" customFormat="1">
      <c r="A869" s="78"/>
      <c r="B869" s="50"/>
      <c r="C869" s="50"/>
      <c r="D869" s="50"/>
      <c r="E869" s="50"/>
      <c r="F869" s="50"/>
      <c r="G869" s="52"/>
      <c r="H869" s="50"/>
    </row>
    <row r="870" spans="1:8" s="54" customFormat="1">
      <c r="A870" s="78"/>
      <c r="B870" s="50"/>
      <c r="C870" s="50"/>
      <c r="D870" s="50"/>
      <c r="E870" s="50"/>
      <c r="F870" s="50"/>
      <c r="G870" s="52"/>
      <c r="H870" s="50"/>
    </row>
    <row r="871" spans="1:8" s="54" customFormat="1">
      <c r="A871" s="78"/>
      <c r="B871" s="50"/>
      <c r="C871" s="50"/>
      <c r="D871" s="50"/>
      <c r="E871" s="50"/>
      <c r="F871" s="50"/>
      <c r="G871" s="52"/>
      <c r="H871" s="50"/>
    </row>
    <row r="872" spans="1:8" s="54" customFormat="1">
      <c r="A872" s="78"/>
      <c r="B872" s="50"/>
      <c r="C872" s="50"/>
      <c r="D872" s="50"/>
      <c r="E872" s="50"/>
      <c r="F872" s="50"/>
      <c r="G872" s="52"/>
      <c r="H872" s="50"/>
    </row>
    <row r="873" spans="1:8" s="54" customFormat="1">
      <c r="A873" s="78"/>
      <c r="B873" s="50"/>
      <c r="C873" s="50"/>
      <c r="D873" s="50"/>
      <c r="E873" s="50"/>
      <c r="F873" s="50"/>
      <c r="G873" s="52"/>
      <c r="H873" s="50"/>
    </row>
    <row r="874" spans="1:8" s="54" customFormat="1">
      <c r="A874" s="78"/>
      <c r="B874" s="50"/>
      <c r="C874" s="50"/>
      <c r="D874" s="50"/>
      <c r="E874" s="50"/>
      <c r="F874" s="50"/>
      <c r="G874" s="52"/>
      <c r="H874" s="50"/>
    </row>
    <row r="875" spans="1:8" s="54" customFormat="1">
      <c r="A875" s="78"/>
      <c r="B875" s="50"/>
      <c r="C875" s="50"/>
      <c r="D875" s="50"/>
      <c r="E875" s="50"/>
      <c r="F875" s="50"/>
      <c r="G875" s="52"/>
      <c r="H875" s="50"/>
    </row>
    <row r="876" spans="1:8" s="54" customFormat="1">
      <c r="A876" s="78"/>
      <c r="B876" s="50"/>
      <c r="C876" s="50"/>
      <c r="D876" s="50"/>
      <c r="E876" s="50"/>
      <c r="F876" s="50"/>
      <c r="G876" s="52"/>
      <c r="H876" s="50"/>
    </row>
    <row r="877" spans="1:8" s="54" customFormat="1">
      <c r="A877" s="78"/>
      <c r="B877" s="50"/>
      <c r="C877" s="50"/>
      <c r="D877" s="50"/>
      <c r="E877" s="50"/>
      <c r="F877" s="50"/>
      <c r="G877" s="52"/>
      <c r="H877" s="50"/>
    </row>
    <row r="878" spans="1:8" s="54" customFormat="1">
      <c r="A878" s="78"/>
      <c r="B878" s="50"/>
      <c r="C878" s="50"/>
      <c r="D878" s="50"/>
      <c r="E878" s="50"/>
      <c r="F878" s="50"/>
      <c r="G878" s="52"/>
      <c r="H878" s="50"/>
    </row>
    <row r="879" spans="1:8" s="54" customFormat="1">
      <c r="A879" s="78"/>
      <c r="B879" s="50"/>
      <c r="C879" s="50"/>
      <c r="D879" s="50"/>
      <c r="E879" s="50"/>
      <c r="F879" s="50"/>
      <c r="G879" s="52"/>
      <c r="H879" s="50"/>
    </row>
    <row r="880" spans="1:8" s="54" customFormat="1">
      <c r="A880" s="78"/>
      <c r="B880" s="50"/>
      <c r="C880" s="50"/>
      <c r="D880" s="50"/>
      <c r="E880" s="50"/>
      <c r="F880" s="50"/>
      <c r="G880" s="52"/>
      <c r="H880" s="50"/>
    </row>
    <row r="881" spans="1:8" s="54" customFormat="1">
      <c r="A881" s="78"/>
      <c r="B881" s="50"/>
      <c r="C881" s="50"/>
      <c r="D881" s="50"/>
      <c r="E881" s="50"/>
      <c r="F881" s="50"/>
      <c r="G881" s="52"/>
      <c r="H881" s="50"/>
    </row>
    <row r="882" spans="1:8" s="54" customFormat="1">
      <c r="A882" s="78"/>
      <c r="B882" s="50"/>
      <c r="C882" s="50"/>
      <c r="D882" s="50"/>
      <c r="E882" s="50"/>
      <c r="F882" s="50"/>
      <c r="G882" s="52"/>
      <c r="H882" s="50"/>
    </row>
    <row r="883" spans="1:8" s="54" customFormat="1">
      <c r="A883" s="78"/>
      <c r="B883" s="50"/>
      <c r="C883" s="50"/>
      <c r="D883" s="50"/>
      <c r="E883" s="50"/>
      <c r="F883" s="50"/>
      <c r="G883" s="52"/>
      <c r="H883" s="50"/>
    </row>
    <row r="884" spans="1:8" s="54" customFormat="1">
      <c r="A884" s="78"/>
      <c r="B884" s="50"/>
      <c r="C884" s="50"/>
      <c r="D884" s="50"/>
      <c r="E884" s="50"/>
      <c r="F884" s="50"/>
      <c r="G884" s="52"/>
      <c r="H884" s="50"/>
    </row>
    <row r="885" spans="1:8" s="54" customFormat="1">
      <c r="A885" s="78"/>
      <c r="B885" s="50"/>
      <c r="C885" s="50"/>
      <c r="D885" s="50"/>
      <c r="E885" s="50"/>
      <c r="F885" s="50"/>
      <c r="G885" s="52"/>
      <c r="H885" s="50"/>
    </row>
    <row r="886" spans="1:8" s="54" customFormat="1">
      <c r="A886" s="78"/>
      <c r="B886" s="50"/>
      <c r="C886" s="50"/>
      <c r="D886" s="50"/>
      <c r="E886" s="50"/>
      <c r="F886" s="50"/>
      <c r="G886" s="52"/>
      <c r="H886" s="50"/>
    </row>
    <row r="887" spans="1:8" s="54" customFormat="1">
      <c r="A887" s="78"/>
      <c r="B887" s="50"/>
      <c r="C887" s="50"/>
      <c r="D887" s="50"/>
      <c r="E887" s="50"/>
      <c r="F887" s="50"/>
      <c r="G887" s="52"/>
      <c r="H887" s="50"/>
    </row>
  </sheetData>
  <sheetProtection sheet="1" sort="0" autoFilter="0" pivotTables="0"/>
  <pageMargins left="0.7" right="0.7" top="0.75" bottom="0.75" header="0.3" footer="0.3"/>
  <pageSetup paperSize="5"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dimension ref="A1:D19"/>
  <sheetViews>
    <sheetView workbookViewId="0">
      <selection activeCell="D7" sqref="D7"/>
    </sheetView>
  </sheetViews>
  <sheetFormatPr baseColWidth="10" defaultColWidth="11.42578125" defaultRowHeight="15"/>
  <cols>
    <col min="1" max="1" width="24.140625" customWidth="1"/>
    <col min="4" max="4" width="80.42578125" customWidth="1"/>
  </cols>
  <sheetData>
    <row r="1" spans="1:4" ht="39" customHeight="1">
      <c r="A1" s="295" t="s">
        <v>113</v>
      </c>
      <c r="B1" s="295"/>
      <c r="C1" s="295"/>
      <c r="D1" s="295"/>
    </row>
    <row r="2" spans="1:4" ht="21.75" thickBot="1">
      <c r="A2" s="3"/>
      <c r="B2" s="4"/>
      <c r="C2" s="5"/>
      <c r="D2" s="5"/>
    </row>
    <row r="3" spans="1:4" ht="30.75" thickBot="1">
      <c r="A3" s="6" t="s">
        <v>18</v>
      </c>
      <c r="B3" s="7" t="s">
        <v>83</v>
      </c>
      <c r="C3" s="7" t="s">
        <v>19</v>
      </c>
      <c r="D3" s="8" t="s">
        <v>20</v>
      </c>
    </row>
    <row r="4" spans="1:4" ht="29.25" customHeight="1">
      <c r="A4" s="17" t="s">
        <v>52</v>
      </c>
      <c r="B4" s="34" t="s">
        <v>15</v>
      </c>
      <c r="C4" s="15" t="s">
        <v>21</v>
      </c>
      <c r="D4" s="16" t="s">
        <v>58</v>
      </c>
    </row>
    <row r="5" spans="1:4" ht="21">
      <c r="A5" s="17" t="s">
        <v>53</v>
      </c>
      <c r="B5" s="34" t="s">
        <v>15</v>
      </c>
      <c r="C5" s="15" t="s">
        <v>21</v>
      </c>
      <c r="D5" s="16" t="s">
        <v>24</v>
      </c>
    </row>
    <row r="6" spans="1:4" ht="21">
      <c r="A6" s="17" t="s">
        <v>23</v>
      </c>
      <c r="B6" s="34" t="s">
        <v>15</v>
      </c>
      <c r="C6" s="15" t="s">
        <v>23</v>
      </c>
      <c r="D6" s="16" t="s">
        <v>114</v>
      </c>
    </row>
    <row r="7" spans="1:4" ht="60">
      <c r="A7" s="88" t="s">
        <v>110</v>
      </c>
      <c r="B7" s="34" t="s">
        <v>15</v>
      </c>
      <c r="C7" s="15" t="s">
        <v>21</v>
      </c>
      <c r="D7" s="89" t="s">
        <v>115</v>
      </c>
    </row>
    <row r="8" spans="1:4" ht="45">
      <c r="A8" s="17" t="s">
        <v>112</v>
      </c>
      <c r="B8" s="34" t="s">
        <v>15</v>
      </c>
      <c r="C8" s="15" t="s">
        <v>21</v>
      </c>
      <c r="D8" s="16" t="s">
        <v>119</v>
      </c>
    </row>
    <row r="9" spans="1:4" ht="60">
      <c r="A9" s="88" t="s">
        <v>12</v>
      </c>
      <c r="B9" s="34" t="s">
        <v>15</v>
      </c>
      <c r="C9" s="15" t="s">
        <v>21</v>
      </c>
      <c r="D9" s="89" t="s">
        <v>118</v>
      </c>
    </row>
    <row r="10" spans="1:4" ht="30">
      <c r="A10" s="88" t="s">
        <v>111</v>
      </c>
      <c r="B10" s="34" t="s">
        <v>15</v>
      </c>
      <c r="C10" s="15" t="s">
        <v>21</v>
      </c>
      <c r="D10" s="89" t="s">
        <v>120</v>
      </c>
    </row>
    <row r="11" spans="1:4" ht="21">
      <c r="A11" s="17" t="s">
        <v>39</v>
      </c>
      <c r="B11" s="34" t="s">
        <v>15</v>
      </c>
      <c r="C11" s="15" t="s">
        <v>21</v>
      </c>
      <c r="D11" s="16" t="s">
        <v>116</v>
      </c>
    </row>
    <row r="12" spans="1:4" ht="21">
      <c r="A12" s="17" t="s">
        <v>29</v>
      </c>
      <c r="B12" s="34"/>
      <c r="C12" s="15" t="s">
        <v>21</v>
      </c>
      <c r="D12" s="27" t="s">
        <v>117</v>
      </c>
    </row>
    <row r="14" spans="1:4">
      <c r="A14" s="90" t="s">
        <v>121</v>
      </c>
      <c r="B14" s="90"/>
      <c r="C14" s="90"/>
      <c r="D14" s="90"/>
    </row>
    <row r="15" spans="1:4">
      <c r="A15" s="304" t="s">
        <v>122</v>
      </c>
      <c r="B15" s="304"/>
      <c r="C15" s="304"/>
      <c r="D15" s="304"/>
    </row>
    <row r="16" spans="1:4">
      <c r="A16" s="304"/>
      <c r="B16" s="304"/>
      <c r="C16" s="304"/>
      <c r="D16" s="304"/>
    </row>
    <row r="17" spans="1:4">
      <c r="A17" s="304"/>
      <c r="B17" s="304"/>
      <c r="C17" s="304"/>
      <c r="D17" s="304"/>
    </row>
    <row r="18" spans="1:4">
      <c r="A18" s="305" t="s">
        <v>123</v>
      </c>
      <c r="B18" s="305"/>
    </row>
    <row r="19" spans="1:4">
      <c r="A19" s="91" t="s">
        <v>124</v>
      </c>
    </row>
  </sheetData>
  <sheetProtection sheet="1" objects="1" scenarios="1"/>
  <mergeCells count="3">
    <mergeCell ref="A1:D1"/>
    <mergeCell ref="A15:D17"/>
    <mergeCell ref="A18:B18"/>
  </mergeCells>
  <printOptions horizontalCentered="1"/>
  <pageMargins left="0.70866141732283472" right="0.70866141732283472" top="0.74803149606299213" bottom="0.74803149606299213" header="0.31496062992125984" footer="0.31496062992125984"/>
  <pageSetup scale="90" orientation="landscape" horizontalDpi="4294967294" verticalDpi="4294967294"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Inventario Bienes Muebles</vt:lpstr>
      <vt:lpstr>Epecific-InvBMuebles</vt:lpstr>
      <vt:lpstr>Inventario Bienes  Inmuebles </vt:lpstr>
      <vt:lpstr>Epecific-InvBInmuebles </vt:lpstr>
      <vt:lpstr>Hoja2</vt:lpstr>
      <vt:lpstr>Registro Aux. B. Arq,Art,Hist. </vt:lpstr>
      <vt:lpstr>Epecific-Reg.Aux</vt:lpstr>
      <vt:lpstr>Hoja3</vt:lpstr>
      <vt:lpstr>'Epecific-InvBMuebles'!Área_de_impresión</vt:lpstr>
      <vt:lpstr>'Inventario Bienes Muebles'!Área_de_impresión</vt:lpstr>
      <vt:lpstr>'Epecific-InvBInmuebles '!Títulos_a_imprimir</vt:lpstr>
      <vt:lpstr>'Epecific-InvBMuebles'!Títulos_a_imprimir</vt:lpstr>
      <vt:lpstr>'Inventario Bienes Muebles'!Títulos_a_imprimir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Usuario;M.A. Karla Julieta Cardona Infante</dc:creator>
  <cp:lastModifiedBy>nes</cp:lastModifiedBy>
  <cp:lastPrinted>2020-03-09T21:12:56Z</cp:lastPrinted>
  <dcterms:created xsi:type="dcterms:W3CDTF">2015-09-02T18:17:25Z</dcterms:created>
  <dcterms:modified xsi:type="dcterms:W3CDTF">2020-03-09T21:22:51Z</dcterms:modified>
</cp:coreProperties>
</file>